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tables/table2.xml" ContentType="application/vnd.openxmlformats-officedocument.spreadsheetml.table+xml"/>
  <Override PartName="/xl/worksheets/sheet4.xml" ContentType="application/vnd.openxmlformats-officedocument.spreadsheetml.worksheet+xml"/>
  <Override PartName="/xl/tables/table3.xml" ContentType="application/vnd.openxmlformats-officedocument.spreadsheetml.table+xml"/>
  <Override PartName="/xl/worksheets/sheet5.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f8173db94b7b4e68" /></Relationships>
</file>

<file path=xl/workbook.xml><?xml version="1.0" encoding="utf-8"?>
<x:workbook xmlns:x="http://schemas.openxmlformats.org/spreadsheetml/2006/main">
  <x:sheets>
    <x:sheet xmlns:r="http://schemas.openxmlformats.org/officeDocument/2006/relationships" name="Summary" sheetId="1" r:id="R7ee4611ac5d64830"/>
    <x:sheet xmlns:r="http://schemas.openxmlformats.org/officeDocument/2006/relationships" name="Measurement Spec" sheetId="2" r:id="Re1d48090084b46bc"/>
    <x:sheet xmlns:r="http://schemas.openxmlformats.org/officeDocument/2006/relationships" name="Measurement Audit" sheetId="3" r:id="Rf1a770a82acf4274"/>
    <x:sheet xmlns:r="http://schemas.openxmlformats.org/officeDocument/2006/relationships" name="POM Library" sheetId="4" r:id="R4fe8a05b11ed4b8a"/>
    <x:sheet xmlns:r="http://schemas.openxmlformats.org/officeDocument/2006/relationships" name="Lists" sheetId="5" r:id="R1659a4021a4d458b"/>
  </x:sheets>
</x:workbook>
</file>

<file path=xl/sharedStrings.xml><?xml version="1.0" encoding="utf-8"?>
<x:sst xmlns:x="http://schemas.openxmlformats.org/spreadsheetml/2006/main"/>
</file>

<file path=xl/styles.xml><?xml version="1.0" encoding="utf-8"?>
<x:styleSheet xmlns:x="http://schemas.openxmlformats.org/spreadsheetml/2006/main">
  <x:numFmts count="2">
    <x:numFmt numFmtId="200" formatCode="0.00"/>
    <x:numFmt numFmtId="201" formatCode="yyyy-mm-dd"/>
  </x:numFmts>
  <x:fonts count="10">
    <x:font>
      <x:sz val="11"/>
      <x:name val="Carlito"/>
    </x:font>
    <x:font>
      <x:b/>
      <x:sz val="11"/>
      <x:color rgb="FFFFFFFF"/>
      <x:name val="Carlito"/>
    </x:font>
    <x:font>
      <x:b/>
      <x:sz val="10"/>
      <x:color rgb="FFFFFFFF"/>
      <x:name val="Carlito"/>
    </x:font>
    <x:font>
      <x:sz val="10"/>
      <x:name val="Carlito"/>
    </x:font>
    <x:font>
      <x:b/>
      <x:sz val="16"/>
      <x:color rgb="FFFFFFFF"/>
      <x:name val="Carlito"/>
    </x:font>
    <x:font>
      <x:i/>
      <x:sz val="11"/>
      <x:color rgb="FF4B5563"/>
      <x:name val="Carlito"/>
    </x:font>
    <x:font>
      <x:b/>
      <x:sz val="11"/>
      <x:color rgb="FF1F2937"/>
      <x:name val="Carlito"/>
    </x:font>
    <x:font>
      <x:sz val="11"/>
      <x:color rgb="FF1F2937"/>
      <x:name val="Carlito"/>
    </x:font>
    <x:font>
      <x:sz val="11"/>
      <x:color rgb="FF4B5563"/>
      <x:name val="Carlito"/>
    </x:font>
    <x:font>
      <x:sz val="9"/>
      <x:color rgb="FF1F2937"/>
      <x:name val="Carlito"/>
    </x:font>
  </x:fonts>
  <x:fills count="8">
    <x:fill>
      <x:patternFill patternType="none"/>
    </x:fill>
    <x:fill>
      <x:patternFill patternType="gray125"/>
    </x:fill>
    <x:fill>
      <x:patternFill patternType="solid">
        <x:fgColor rgb="FF8CBB66"/>
      </x:patternFill>
    </x:fill>
    <x:fill>
      <x:patternFill patternType="solid">
        <x:fgColor rgb="FF1F2937"/>
      </x:patternFill>
    </x:fill>
    <x:fill>
      <x:patternFill patternType="solid">
        <x:fgColor rgb="FFF8FAF7"/>
      </x:patternFill>
    </x:fill>
    <x:fill>
      <x:patternFill patternType="solid">
        <x:fgColor rgb="FF3E7A25"/>
      </x:patternFill>
    </x:fill>
    <x:fill>
      <x:patternFill patternType="solid">
        <x:fgColor rgb="FFEAF3E2"/>
      </x:patternFill>
    </x:fill>
    <x:fill>
      <x:patternFill patternType="solid">
        <x:fgColor rgb="FFFFFFFF"/>
      </x:patternFill>
    </x:fill>
  </x:fills>
  <x:borders count="2">
    <x:border/>
    <x:border/>
  </x:borders>
  <x:cellStyleXfs count="1">
    <x:xf numFmtId="0" fontId="0" fillId="0" borderId="0"/>
  </x:cellStyleXfs>
  <x:cellXfs count="89">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wrapText="1"/>
    </x:xf>
    <x:xf numFmtId="0" fontId="1" fillId="2" borderId="0" xfId="0" applyNumberFormat="1" applyFont="1" applyFill="1" applyBorder="1" applyAlignment="1">
      <x:alignment horizontal="center" wrapText="1"/>
    </x:xf>
    <x:xf numFmtId="0" fontId="1" fillId="2" borderId="0" xfId="0" applyNumberFormat="1" applyFont="1" applyFill="1" applyBorder="1" applyAlignment="1">
      <x:alignment horizontal="center" vertical="center" wrapText="1"/>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wrapText="1"/>
    </x:xf>
    <x:xf numFmtId="0" fontId="1" fillId="2" borderId="1" xfId="0" applyNumberFormat="1" applyFont="1" applyFill="1" applyBorder="1" applyAlignment="1">
      <x:alignment horizontal="center" wrapText="1"/>
    </x:xf>
    <x:xf numFmtId="0" fontId="1" fillId="2" borderId="1" xfId="0" applyNumberFormat="1" applyFont="1" applyFill="1" applyBorder="1" applyAlignment="1">
      <x:alignment horizontal="center" vertical="center" wrapText="1"/>
    </x:xf>
    <x:xf numFmtId="0" fontId="2" fillId="2" borderId="0" xfId="0" applyNumberFormat="1" applyFont="1" applyFill="1" applyBorder="1" applyAlignment="1">
      <x:alignment horizontal="center" vertical="center" wrapText="1"/>
    </x:xf>
    <x:xf numFmtId="0" fontId="3" fillId="0" borderId="0" xfId="0" applyNumberFormat="1" applyFont="1" applyFill="1" applyBorder="1"/>
    <x:xf numFmtId="0" fontId="3" fillId="0" borderId="0" xfId="0" applyNumberFormat="1" applyFont="1" applyFill="1" applyBorder="1" applyAlignment="1">
      <x:alignment wrapText="1"/>
    </x:xf>
    <x:xf numFmtId="0" fontId="2" fillId="2" borderId="0" xfId="0" applyNumberFormat="1" applyFont="1" applyFill="1" applyBorder="1" applyAlignment="1">
      <x:alignment horizontal="center" vertical="top" wrapText="1"/>
    </x:xf>
    <x:xf numFmtId="0" fontId="3" fillId="0" borderId="0" xfId="0" applyNumberFormat="1" applyFont="1" applyFill="1" applyBorder="1" applyAlignment="1">
      <x:alignment vertical="top" wrapText="1"/>
    </x:xf>
    <x:xf numFmtId="0" fontId="2" fillId="2" borderId="1" xfId="0" applyNumberFormat="1" applyFont="1" applyFill="1" applyBorder="1" applyAlignment="1">
      <x:alignment horizontal="center" vertical="center" wrapText="1"/>
    </x:xf>
    <x:xf numFmtId="0" fontId="3" fillId="0" borderId="1" xfId="0" applyNumberFormat="1" applyFont="1" applyFill="1" applyBorder="1"/>
    <x:xf numFmtId="0" fontId="3" fillId="0" borderId="1" xfId="0" applyNumberFormat="1" applyFont="1" applyFill="1" applyBorder="1" applyAlignment="1">
      <x:alignment wrapText="1"/>
    </x:xf>
    <x:xf numFmtId="0" fontId="2" fillId="2" borderId="1" xfId="0" applyNumberFormat="1" applyFont="1" applyFill="1" applyBorder="1" applyAlignment="1">
      <x:alignment horizontal="center" vertical="top" wrapText="1"/>
    </x:xf>
    <x:xf numFmtId="0" fontId="3" fillId="0" borderId="1" xfId="0" applyNumberFormat="1" applyFont="1" applyFill="1" applyBorder="1" applyAlignment="1">
      <x:alignment vertical="top" wrapText="1"/>
    </x:xf>
    <x:xf numFmtId="0" fontId="0" fillId="3" borderId="0" xfId="0" applyNumberFormat="1" applyFont="1" applyFill="1" applyBorder="1"/>
    <x:xf numFmtId="0" fontId="4" fillId="3" borderId="0" xfId="0" applyNumberFormat="1" applyFont="1" applyFill="1" applyBorder="1"/>
    <x:xf numFmtId="0" fontId="4" fillId="3" borderId="0" xfId="0" applyNumberFormat="1" applyFont="1" applyFill="1" applyBorder="1" applyAlignment="1">
      <x:alignment horizontal="center"/>
    </x:xf>
    <x:xf numFmtId="0" fontId="4" fillId="3" borderId="0" xfId="0" applyNumberFormat="1" applyFont="1" applyFill="1" applyBorder="1" applyAlignment="1">
      <x:alignment horizontal="center" vertical="center"/>
    </x:xf>
    <x:xf numFmtId="0" fontId="0" fillId="3" borderId="1" xfId="0" applyNumberFormat="1" applyFont="1" applyFill="1" applyBorder="1"/>
    <x:xf numFmtId="0" fontId="4" fillId="3" borderId="1" xfId="0" applyNumberFormat="1" applyFont="1" applyFill="1" applyBorder="1"/>
    <x:xf numFmtId="0" fontId="4" fillId="3" borderId="1" xfId="0" applyNumberFormat="1" applyFont="1" applyFill="1" applyBorder="1" applyAlignment="1">
      <x:alignment horizontal="center"/>
    </x:xf>
    <x:xf numFmtId="0" fontId="4" fillId="3" borderId="1" xfId="0" applyNumberFormat="1" applyFont="1" applyFill="1" applyBorder="1" applyAlignment="1">
      <x:alignment horizontal="center" vertical="center"/>
    </x:xf>
    <x:xf numFmtId="0" fontId="0" fillId="4" borderId="0" xfId="0" applyNumberFormat="1" applyFont="1" applyFill="1" applyBorder="1"/>
    <x:xf numFmtId="0" fontId="5" fillId="4" borderId="0" xfId="0" applyNumberFormat="1" applyFont="1" applyFill="1" applyBorder="1"/>
    <x:xf numFmtId="0" fontId="5" fillId="4" borderId="0" xfId="0" applyNumberFormat="1" applyFont="1" applyFill="1" applyBorder="1" applyAlignment="1">
      <x:alignment wrapText="1"/>
    </x:xf>
    <x:xf numFmtId="0" fontId="5" fillId="4" borderId="0" xfId="0" applyNumberFormat="1" applyFont="1" applyFill="1" applyBorder="1" applyAlignment="1">
      <x:alignment horizontal="center" wrapText="1"/>
    </x:xf>
    <x:xf numFmtId="0" fontId="5" fillId="4" borderId="0" xfId="0" applyNumberFormat="1" applyFont="1" applyFill="1" applyBorder="1" applyAlignment="1">
      <x:alignment horizontal="center" vertical="center" wrapText="1"/>
    </x:xf>
    <x:xf numFmtId="0" fontId="0" fillId="4" borderId="1" xfId="0" applyNumberFormat="1" applyFont="1" applyFill="1" applyBorder="1"/>
    <x:xf numFmtId="0" fontId="5" fillId="4" borderId="1" xfId="0" applyNumberFormat="1" applyFont="1" applyFill="1" applyBorder="1"/>
    <x:xf numFmtId="0" fontId="5" fillId="4" borderId="1" xfId="0" applyNumberFormat="1" applyFont="1" applyFill="1" applyBorder="1" applyAlignment="1">
      <x:alignment wrapText="1"/>
    </x:xf>
    <x:xf numFmtId="0" fontId="5" fillId="4" borderId="1" xfId="0" applyNumberFormat="1" applyFont="1" applyFill="1" applyBorder="1" applyAlignment="1">
      <x:alignment horizontal="center" wrapText="1"/>
    </x:xf>
    <x:xf numFmtId="0" fontId="5" fillId="4" borderId="1" xfId="0" applyNumberFormat="1" applyFont="1" applyFill="1" applyBorder="1" applyAlignment="1">
      <x:alignment horizontal="center" vertical="center" wrapText="1"/>
    </x:xf>
    <x:xf numFmtId="0" fontId="0" fillId="5" borderId="0" xfId="0" applyNumberFormat="1" applyFont="1" applyFill="1" applyBorder="1"/>
    <x:xf numFmtId="0" fontId="1" fillId="5" borderId="0" xfId="0" applyNumberFormat="1" applyFont="1" applyFill="1" applyBorder="1"/>
    <x:xf numFmtId="0" fontId="1" fillId="5" borderId="0" xfId="0" applyNumberFormat="1" applyFont="1" applyFill="1" applyBorder="1" applyAlignment="1">
      <x:alignment horizontal="left"/>
    </x:xf>
    <x:xf numFmtId="0" fontId="1" fillId="5" borderId="0" xfId="0" applyNumberFormat="1" applyFont="1" applyFill="1" applyBorder="1" applyAlignment="1">
      <x:alignment horizontal="left" vertical="center"/>
    </x:xf>
    <x:xf numFmtId="0" fontId="0" fillId="5" borderId="1" xfId="0" applyNumberFormat="1" applyFont="1" applyFill="1" applyBorder="1"/>
    <x:xf numFmtId="0" fontId="1" fillId="5" borderId="1" xfId="0" applyNumberFormat="1" applyFont="1" applyFill="1" applyBorder="1"/>
    <x:xf numFmtId="0" fontId="1" fillId="5" borderId="1" xfId="0" applyNumberFormat="1" applyFont="1" applyFill="1" applyBorder="1" applyAlignment="1">
      <x:alignment horizontal="left"/>
    </x:xf>
    <x:xf numFmtId="0" fontId="1" fillId="5" borderId="1" xfId="0" applyNumberFormat="1" applyFont="1" applyFill="1" applyBorder="1" applyAlignment="1">
      <x:alignment horizontal="left" vertical="center"/>
    </x:xf>
    <x:xf numFmtId="0" fontId="0" fillId="6" borderId="0" xfId="0" applyNumberFormat="1" applyFont="1" applyFill="1" applyBorder="1"/>
    <x:xf numFmtId="0" fontId="6" fillId="6" borderId="0" xfId="0" applyNumberFormat="1" applyFont="1" applyFill="1" applyBorder="1"/>
    <x:xf numFmtId="0" fontId="6" fillId="6" borderId="0" xfId="0" applyNumberFormat="1" applyFont="1" applyFill="1" applyBorder="1" applyAlignment="1">
      <x:alignment wrapText="1"/>
    </x:xf>
    <x:xf numFmtId="0" fontId="6" fillId="6" borderId="0" xfId="0" applyNumberFormat="1" applyFont="1" applyFill="1" applyBorder="1" applyAlignment="1">
      <x:alignment horizontal="center" wrapText="1"/>
    </x:xf>
    <x:xf numFmtId="0" fontId="6" fillId="6" borderId="0" xfId="0" applyNumberFormat="1" applyFont="1" applyFill="1" applyBorder="1" applyAlignment="1">
      <x:alignment horizontal="center" vertical="center" wrapText="1"/>
    </x:xf>
    <x:xf numFmtId="0" fontId="0" fillId="6" borderId="1" xfId="0" applyNumberFormat="1" applyFont="1" applyFill="1" applyBorder="1"/>
    <x:xf numFmtId="0" fontId="6" fillId="6" borderId="1" xfId="0" applyNumberFormat="1" applyFont="1" applyFill="1" applyBorder="1"/>
    <x:xf numFmtId="0" fontId="6" fillId="6" borderId="1" xfId="0" applyNumberFormat="1" applyFont="1" applyFill="1" applyBorder="1" applyAlignment="1">
      <x:alignment wrapText="1"/>
    </x:xf>
    <x:xf numFmtId="0" fontId="6" fillId="6" borderId="1" xfId="0" applyNumberFormat="1" applyFont="1" applyFill="1" applyBorder="1" applyAlignment="1">
      <x:alignment horizontal="center" wrapText="1"/>
    </x:xf>
    <x:xf numFmtId="0" fontId="6" fillId="6" borderId="1" xfId="0" applyNumberFormat="1" applyFont="1" applyFill="1" applyBorder="1" applyAlignment="1">
      <x:alignment horizontal="center" vertical="center" wrapText="1"/>
    </x:xf>
    <x:xf numFmtId="0" fontId="0" fillId="7" borderId="0" xfId="0" applyNumberFormat="1" applyFont="1" applyFill="1" applyBorder="1"/>
    <x:xf numFmtId="0" fontId="7" fillId="7" borderId="0" xfId="0" applyNumberFormat="1" applyFont="1" applyFill="1" applyBorder="1"/>
    <x:xf numFmtId="0" fontId="7" fillId="7" borderId="0" xfId="0" applyNumberFormat="1" applyFont="1" applyFill="1" applyBorder="1" applyAlignment="1">
      <x:alignment horizontal="left"/>
    </x:xf>
    <x:xf numFmtId="0" fontId="7" fillId="7" borderId="0" xfId="0" applyNumberFormat="1" applyFont="1" applyFill="1" applyBorder="1" applyAlignment="1">
      <x:alignment horizontal="left" vertical="center"/>
    </x:xf>
    <x:xf numFmtId="0" fontId="0" fillId="7" borderId="1" xfId="0" applyNumberFormat="1" applyFont="1" applyFill="1" applyBorder="1"/>
    <x:xf numFmtId="0" fontId="7" fillId="7" borderId="1" xfId="0" applyNumberFormat="1" applyFont="1" applyFill="1" applyBorder="1"/>
    <x:xf numFmtId="0" fontId="7" fillId="7" borderId="1" xfId="0" applyNumberFormat="1" applyFont="1" applyFill="1" applyBorder="1" applyAlignment="1">
      <x:alignment horizontal="left"/>
    </x:xf>
    <x:xf numFmtId="0" fontId="7" fillId="7" borderId="1" xfId="0" applyNumberFormat="1" applyFont="1" applyFill="1" applyBorder="1" applyAlignment="1">
      <x:alignment horizontal="left" vertical="center"/>
    </x:xf>
    <x:xf numFmtId="0" fontId="6" fillId="6" borderId="0" xfId="0" applyNumberFormat="1" applyFont="1" applyFill="1" applyBorder="1" applyAlignment="1">
      <x:alignment horizontal="center"/>
    </x:xf>
    <x:xf numFmtId="0" fontId="6" fillId="6" borderId="1" xfId="0" applyNumberFormat="1" applyFont="1" applyFill="1" applyBorder="1" applyAlignment="1">
      <x:alignment horizontal="center"/>
    </x:xf>
    <x:xf numFmtId="0" fontId="1" fillId="5" borderId="0" xfId="0" applyNumberFormat="1" applyFont="1" applyFill="1" applyBorder="1" applyAlignment="1">
      <x:alignment horizontal="left" vertical="center" wrapText="1"/>
    </x:xf>
    <x:xf numFmtId="0" fontId="7" fillId="7" borderId="0" xfId="0" applyNumberFormat="1" applyFont="1" applyFill="1" applyBorder="1" applyAlignment="1">
      <x:alignment horizontal="left" vertical="center" wrapText="1"/>
    </x:xf>
    <x:xf numFmtId="0" fontId="1" fillId="5" borderId="1" xfId="0" applyNumberFormat="1" applyFont="1" applyFill="1" applyBorder="1" applyAlignment="1">
      <x:alignment horizontal="left" vertical="center" wrapText="1"/>
    </x:xf>
    <x:xf numFmtId="0" fontId="7" fillId="7" borderId="1" xfId="0" applyNumberFormat="1" applyFont="1" applyFill="1" applyBorder="1" applyAlignment="1">
      <x:alignment horizontal="left" vertical="center" wrapText="1"/>
    </x:xf>
    <x:xf numFmtId="0" fontId="1" fillId="2" borderId="0" xfId="0" applyNumberFormat="1" applyFont="1" applyFill="1" applyBorder="1" applyAlignment="1">
      <x:alignment horizontal="center"/>
    </x:xf>
    <x:xf numFmtId="0" fontId="1" fillId="2" borderId="1" xfId="0" applyNumberFormat="1" applyFont="1" applyFill="1" applyBorder="1" applyAlignment="1">
      <x:alignment horizontal="center"/>
    </x:xf>
    <x:xf numFmtId="0" fontId="8" fillId="4" borderId="0" xfId="0" applyNumberFormat="1" applyFont="1" applyFill="1" applyBorder="1"/>
    <x:xf numFmtId="0" fontId="8" fillId="4" borderId="0" xfId="0" applyNumberFormat="1" applyFont="1" applyFill="1" applyBorder="1" applyAlignment="1">
      <x:alignment wrapText="1"/>
    </x:xf>
    <x:xf numFmtId="0" fontId="8" fillId="4" borderId="0" xfId="0" applyNumberFormat="1" applyFont="1" applyFill="1" applyBorder="1" applyAlignment="1">
      <x:alignment vertical="top" wrapText="1"/>
    </x:xf>
    <x:xf numFmtId="0" fontId="8" fillId="4" borderId="1" xfId="0" applyNumberFormat="1" applyFont="1" applyFill="1" applyBorder="1"/>
    <x:xf numFmtId="0" fontId="8" fillId="4" borderId="1" xfId="0" applyNumberFormat="1" applyFont="1" applyFill="1" applyBorder="1" applyAlignment="1">
      <x:alignment wrapText="1"/>
    </x:xf>
    <x:xf numFmtId="0" fontId="8" fillId="4" borderId="1" xfId="0" applyNumberFormat="1" applyFont="1" applyFill="1" applyBorder="1" applyAlignment="1">
      <x:alignment vertical="top" wrapText="1"/>
    </x:xf>
    <x:xf numFmtId="0" fontId="9" fillId="0" borderId="0" xfId="0" applyNumberFormat="1" applyFont="1" applyFill="1" applyBorder="1"/>
    <x:xf numFmtId="0" fontId="9" fillId="0" borderId="0" xfId="0" applyNumberFormat="1" applyFont="1" applyFill="1" applyBorder="1" applyAlignment="1">
      <x:alignment wrapText="1"/>
    </x:xf>
    <x:xf numFmtId="0" fontId="9" fillId="0" borderId="0" xfId="0" applyNumberFormat="1" applyFont="1" applyFill="1" applyBorder="1" applyAlignment="1">
      <x:alignment vertical="top" wrapText="1"/>
    </x:xf>
    <x:xf numFmtId="0" fontId="9" fillId="0" borderId="1" xfId="0" applyNumberFormat="1" applyFont="1" applyFill="1" applyBorder="1"/>
    <x:xf numFmtId="0" fontId="9" fillId="0" borderId="1" xfId="0" applyNumberFormat="1" applyFont="1" applyFill="1" applyBorder="1" applyAlignment="1">
      <x:alignment wrapText="1"/>
    </x:xf>
    <x:xf numFmtId="0" fontId="9" fillId="0" borderId="1" xfId="0" applyNumberFormat="1" applyFont="1" applyFill="1" applyBorder="1" applyAlignment="1">
      <x:alignment vertical="top" wrapText="1"/>
    </x:xf>
    <x:xf numFmtId="200" fontId="9" fillId="0" borderId="0" xfId="0" applyNumberFormat="1" applyFont="1" applyFill="1" applyBorder="1" applyAlignment="1">
      <x:alignment vertical="top" wrapText="1"/>
    </x:xf>
    <x:xf numFmtId="200" fontId="9" fillId="0" borderId="1" xfId="0" applyNumberFormat="1" applyFont="1" applyFill="1" applyBorder="1" applyAlignment="1">
      <x:alignment vertical="top" wrapText="1"/>
    </x:xf>
    <x:xf numFmtId="201" fontId="7" fillId="7" borderId="0" xfId="0" applyNumberFormat="1" applyFont="1" applyFill="1" applyBorder="1" applyAlignment="1">
      <x:alignment horizontal="left" vertical="center" wrapText="1"/>
    </x:xf>
  </x:cellXfs>
  <x:cellStyles count="1">
    <x:cellStyle name="Normal" xfId="0"/>
  </x:cellStyles>
  <x:dxfs count="7">
    <x:dxf>
      <x:fill>
        <x:patternFill patternType="solid">
          <x:bgColor rgb="FFDCFCE7"/>
        </x:patternFill>
      </x:fill>
    </x:dxf>
    <x:dxf>
      <x:fill>
        <x:patternFill patternType="solid">
          <x:bgColor rgb="FFFEE2E2"/>
        </x:patternFill>
      </x:fill>
    </x:dxf>
    <x:dxf>
      <x:fill>
        <x:patternFill patternType="solid">
          <x:bgColor rgb="FFFEF3C7"/>
        </x:patternFill>
      </x:fill>
    </x:dxf>
    <x:dxf>
      <x:fill>
        <x:patternFill patternType="solid">
          <x:bgColor rgb="FFDCFCE7"/>
        </x:patternFill>
      </x:fill>
    </x:dxf>
    <x:dxf>
      <x:fill>
        <x:patternFill patternType="solid">
          <x:bgColor rgb="FFFEE2E2"/>
        </x:patternFill>
      </x:fill>
    </x:dxf>
    <x:dxf>
      <x:fill>
        <x:patternFill patternType="solid">
          <x:bgColor rgb="FFFEE2E2"/>
        </x:patternFill>
      </x:fill>
    </x:dxf>
    <x:dxf>
      <x:fill>
        <x:patternFill patternType="solid">
          <x:bgColor rgb="FFDCFCE7"/>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2f9c1b1b7c1d4245" /><Relationship Type="http://schemas.openxmlformats.org/officeDocument/2006/relationships/theme" Target="/xl/theme/theme1.xml" Id="Rc726d90eaea24f42" /><Relationship Type="http://schemas.openxmlformats.org/officeDocument/2006/relationships/sharedStrings" Target="/xl/sharedStrings.xml" Id="Rd1fb511deea946cd" /><Relationship Type="http://schemas.openxmlformats.org/officeDocument/2006/relationships/worksheet" Target="/xl/worksheets/sheet1.xml" Id="R7ee4611ac5d64830" /><Relationship Type="http://schemas.openxmlformats.org/officeDocument/2006/relationships/worksheet" Target="/xl/worksheets/sheet2.xml" Id="Re1d48090084b46bc" /><Relationship Type="http://schemas.openxmlformats.org/officeDocument/2006/relationships/worksheet" Target="/xl/worksheets/sheet3.xml" Id="Rf1a770a82acf4274" /><Relationship Type="http://schemas.openxmlformats.org/officeDocument/2006/relationships/worksheet" Target="/xl/worksheets/sheet4.xml" Id="R4fe8a05b11ed4b8a" /><Relationship Type="http://schemas.openxmlformats.org/officeDocument/2006/relationships/worksheet" Target="/xl/worksheets/sheet5.xml" Id="R1659a4021a4d458b" /></Relationships>
</file>

<file path=xl/tables/table1.xml><?xml version="1.0" encoding="utf-8"?>
<x:table xmlns:x="http://schemas.openxmlformats.org/spreadsheetml/2006/main" id="1" name="MeasurementSpecTable" displayName="MeasurementSpecTable" ref="A7:P107" headerRowCount="1">
  <x:tableColumns count="16">
    <x:tableColumn id="1" name="POM Code"/>
    <x:tableColumn id="2" name="Point of Measure"/>
    <x:tableColumn id="3" name="How to Measure"/>
    <x:tableColumn id="4" name="Base Size"/>
    <x:tableColumn id="5" name="Base Measurement"/>
    <x:tableColumn id="6" name="Grade Increment"/>
    <x:tableColumn id="7" name="Tolerance +/-"/>
    <x:tableColumn id="8" name="XS"/>
    <x:tableColumn id="9" name="S"/>
    <x:tableColumn id="10" name="M"/>
    <x:tableColumn id="11" name="L"/>
    <x:tableColumn id="12" name="XL"/>
    <x:tableColumn id="13" name="2XL"/>
    <x:tableColumn id="14" name="3XL"/>
    <x:tableColumn id="15" name="Notes"/>
    <x:tableColumn id="16" name="Status"/>
  </x:tableColumns>
  <x:tableStyleInfo name="TableStyleMedium2" showRowStripes="1"/>
</x:table>
</file>

<file path=xl/tables/table2.xml><?xml version="1.0" encoding="utf-8"?>
<x:table xmlns:x="http://schemas.openxmlformats.org/spreadsheetml/2006/main" id="2" name="MeasurementAuditTable" displayName="MeasurementAuditTable" ref="A7:M207" headerRowCount="1">
  <x:tableColumns count="13">
    <x:tableColumn id="1" name="Sample ID"/>
    <x:tableColumn id="2" name="Size"/>
    <x:tableColumn id="3" name="POM Code"/>
    <x:tableColumn id="4" name="POM Name"/>
    <x:tableColumn id="5" name="Spec Value"/>
    <x:tableColumn id="6" name="Actual 1"/>
    <x:tableColumn id="7" name="Actual 2"/>
    <x:tableColumn id="8" name="Actual 3"/>
    <x:tableColumn id="9" name="Avg Actual"/>
    <x:tableColumn id="10" name="Difference"/>
    <x:tableColumn id="11" name="Tolerance"/>
    <x:tableColumn id="12" name="Result"/>
    <x:tableColumn id="13" name="Notes"/>
  </x:tableColumns>
  <x:tableStyleInfo name="TableStyleMedium2" showRowStripes="1"/>
</x:table>
</file>

<file path=xl/tables/table3.xml><?xml version="1.0" encoding="utf-8"?>
<x:table xmlns:x="http://schemas.openxmlformats.org/spreadsheetml/2006/main" id="3" name="POMLibraryTable" displayName="POMLibraryTable" ref="A5:E33" headerRowCount="1">
  <x:tableColumns count="5">
    <x:tableColumn id="1" name="POM Code"/>
    <x:tableColumn id="2" name="Point of Measure"/>
    <x:tableColumn id="3" name="Category"/>
    <x:tableColumn id="4" name="How to Measure"/>
    <x:tableColumn id="5" name="Common Use"/>
  </x:tableColumns>
  <x:tableStyleInfo name="TableStyleMedium2" showRowStripes="1"/>
</x: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2.xml.rels>&#65279;<?xml version="1.0" encoding="utf-8"?><Relationships xmlns="http://schemas.openxmlformats.org/package/2006/relationships"><Relationship Type="http://schemas.openxmlformats.org/officeDocument/2006/relationships/table" Target="/xl/tables/table1.xml" Id="R799ecb913e284dba" /></Relationships>
</file>

<file path=xl/worksheets/_rels/sheet3.xml.rels>&#65279;<?xml version="1.0" encoding="utf-8"?><Relationships xmlns="http://schemas.openxmlformats.org/package/2006/relationships"><Relationship Type="http://schemas.openxmlformats.org/officeDocument/2006/relationships/table" Target="/xl/tables/table2.xml" Id="Rb7394c4e3ec545ad" /></Relationships>
</file>

<file path=xl/worksheets/_rels/sheet4.xml.rels>&#65279;<?xml version="1.0" encoding="utf-8"?><Relationships xmlns="http://schemas.openxmlformats.org/package/2006/relationships"><Relationship Type="http://schemas.openxmlformats.org/officeDocument/2006/relationships/table" Target="/xl/tables/table3.xml" Id="Rc209a1a0aa1246ed" /></Relationships>
</file>

<file path=xl/worksheets/sheet1.xml><?xml version="1.0" encoding="utf-8"?>
<x:worksheet xmlns:x="http://schemas.openxmlformats.org/spreadsheetml/2006/main">
  <x:sheetFormatPr defaultRowHeight="15"/>
  <x:cols>
    <x:col min="1" max="1" width="18" hidden="0" customWidth="1"/>
    <x:col min="2" max="2" width="24" hidden="0" customWidth="1"/>
    <x:col min="3" max="3" width="18" hidden="0" customWidth="1"/>
    <x:col min="4" max="4" width="24" hidden="0" customWidth="1"/>
    <x:col min="5" max="5" width="18" hidden="0" customWidth="1"/>
    <x:col min="6" max="6" width="16" hidden="0" customWidth="1"/>
    <x:col min="7" max="7" width="18" hidden="0" customWidth="1"/>
    <x:col min="8" max="8" width="18" hidden="0" customWidth="1"/>
  </x:cols>
  <x:sheetData>
    <x:row r="1" ht="30" customHeight="1">
      <x:c r="A1" s="25" t="str">
        <x:v>Eco Jersey Limited — Measurement Spec Sheet Template</x:v>
      </x:c>
      <x:c r="B1" s="25"/>
      <x:c r="C1" s="25"/>
      <x:c r="D1" s="25"/>
      <x:c r="E1" s="25"/>
      <x:c r="F1" s="25"/>
      <x:c r="G1" s="25"/>
      <x:c r="H1" s="25"/>
    </x:row>
    <x:row r="2" ht="28" customHeight="1">
      <x:c r="A2" s="34" t="str">
        <x:v>Editable apparel measurement template for tech packs, sampling, size grading, fit approval, and final measurement audits.</x:v>
      </x:c>
      <x:c r="B2" s="34"/>
      <x:c r="C2" s="34"/>
      <x:c r="D2" s="34"/>
      <x:c r="E2" s="34"/>
      <x:c r="F2" s="34"/>
      <x:c r="G2" s="34"/>
      <x:c r="H2" s="34"/>
    </x:row>
    <x:row r="4">
      <x:c r="A4" s="68" t="str">
        <x:v>Project Information</x:v>
      </x:c>
      <x:c r="B4" s="68" t="str"/>
      <x:c r="C4" s="68" t="str"/>
      <x:c r="D4" s="68" t="str"/>
      <x:c r="E4" s="68" t="str">
        <x:v>Dashboard</x:v>
      </x:c>
      <x:c r="F4" s="68" t="str"/>
      <x:c r="G4" s="68" t="str"/>
      <x:c r="H4" s="68" t="str"/>
    </x:row>
    <x:row r="5">
      <x:c r="A5" s="52" t="str">
        <x:v>Brand / Buyer</x:v>
      </x:c>
      <x:c r="B5" s="69" t="str"/>
      <x:c r="C5" s="52" t="str">
        <x:v>Style Name</x:v>
      </x:c>
      <x:c r="D5" s="69" t="str"/>
      <x:c r="E5" s="52" t="str">
        <x:v>Total POMs</x:v>
      </x:c>
      <x:c r="F5" s="51" t="n">
        <x:f>COUNTA('Measurement Spec'!A8:A107)</x:f>
        <x:v>28</x:v>
      </x:c>
      <x:c r="G5" s="52" t="str">
        <x:v>Prepared Date</x:v>
      </x:c>
      <x:c r="H5" s="88" t="n">
        <x:f>TODAY()</x:f>
        <x:v>46189</x:v>
      </x:c>
    </x:row>
    <x:row r="6">
      <x:c r="A6" s="52" t="str">
        <x:v>Style No.</x:v>
      </x:c>
      <x:c r="B6" s="69" t="str"/>
      <x:c r="C6" s="52" t="str">
        <x:v>Product Type</x:v>
      </x:c>
      <x:c r="D6" s="69" t="str"/>
      <x:c r="E6" s="52" t="str">
        <x:v>Audit Lines</x:v>
      </x:c>
      <x:c r="F6" s="51" t="n">
        <x:f>COUNTA('Measurement Audit'!A8:A207)</x:f>
        <x:v>0</x:v>
      </x:c>
      <x:c r="G6" s="52" t="str">
        <x:v>Measurement Unit</x:v>
      </x:c>
      <x:c r="H6" s="69" t="str"/>
    </x:row>
    <x:row r="7">
      <x:c r="A7" s="52" t="str">
        <x:v>Season / Collection</x:v>
      </x:c>
      <x:c r="B7" s="69" t="str"/>
      <x:c r="C7" s="52" t="str">
        <x:v>Sample Stage</x:v>
      </x:c>
      <x:c r="D7" s="69" t="str"/>
      <x:c r="E7" s="52" t="str">
        <x:v>Passed</x:v>
      </x:c>
      <x:c r="F7" s="51" t="n">
        <x:f>COUNTIF('Measurement Audit'!L8:L207,"PASS")</x:f>
        <x:v>0</x:v>
      </x:c>
      <x:c r="G7" s="52" t="str">
        <x:v>Default Tolerance</x:v>
      </x:c>
      <x:c r="H7" s="69" t="str"/>
    </x:row>
    <x:row r="8">
      <x:c r="A8" s="52" t="str">
        <x:v>Prepared By</x:v>
      </x:c>
      <x:c r="B8" s="69" t="str"/>
      <x:c r="C8" s="52" t="str">
        <x:v>Approved By</x:v>
      </x:c>
      <x:c r="D8" s="69" t="str"/>
      <x:c r="E8" s="52" t="str">
        <x:v>Failed</x:v>
      </x:c>
      <x:c r="F8" s="51" t="n">
        <x:f>COUNTIF('Measurement Audit'!L8:L207,"FAIL")</x:f>
        <x:v>0</x:v>
      </x:c>
      <x:c r="G8" s="52" t="str">
        <x:v>Version</x:v>
      </x:c>
      <x:c r="H8" s="69" t="str"/>
    </x:row>
    <x:row r="11">
      <x:c r="A11" s="68" t="str">
        <x:v>How to use this template</x:v>
      </x:c>
      <x:c r="B11" s="68" t="str"/>
      <x:c r="C11" s="68" t="str"/>
      <x:c r="D11" s="68" t="str"/>
      <x:c r="E11" s="43" t="str">
        <x:v>Related Eco Jersey Resources</x:v>
      </x:c>
      <x:c r="F11" s="43" t="str"/>
      <x:c r="G11" s="43" t="str"/>
      <x:c r="H11" s="43" t="str"/>
    </x:row>
    <x:row r="12">
      <x:c r="A12" s="5" t="str">
        <x:v>1</x:v>
      </x:c>
      <x:c r="B12" s="76" t="str">
        <x:v>Fill the project information above.</x:v>
      </x:c>
      <x:c r="C12" s="76" t="str">
        <x:v>Use this template for tech packs, samples, PP samples, production, and final audit checks.</x:v>
      </x:c>
      <x:c r="D12" s="76"/>
      <x:c r="E12" s="76" t="str">
        <x:v>AQL Inspection &amp; Apparel Quality Control Handbook</x:v>
      </x:c>
      <x:c r="F12" s="76" t="str">
        <x:v>QC &amp; Compliance Center</x:v>
      </x:c>
      <x:c r="G12" s="76" t="str">
        <x:v>https://ecojersey.com/resources/apparel-qc-compliance/</x:v>
      </x:c>
      <x:c r="H12" s="76" t="str"/>
    </x:row>
    <x:row r="13">
      <x:c r="A13" s="5" t="str">
        <x:v>2</x:v>
      </x:c>
      <x:c r="B13" s="76" t="str">
        <x:v>Enter POMs in the Measurement Spec sheet.</x:v>
      </x:c>
      <x:c r="C13" s="76" t="str">
        <x:v>Add base measurement and grade increment. Size measurements calculate automatically.</x:v>
      </x:c>
      <x:c r="D13" s="76"/>
      <x:c r="E13" s="76" t="str">
        <x:v>Manufacturing Process</x:v>
      </x:c>
      <x:c r="F13" s="76" t="str">
        <x:v>Production workflow</x:v>
      </x:c>
      <x:c r="G13" s="76" t="str">
        <x:v>https://ecojersey.com/services/manufacturing-process/</x:v>
      </x:c>
      <x:c r="H13" s="76" t="str"/>
    </x:row>
    <x:row r="14">
      <x:c r="A14" s="5" t="str">
        <x:v>3</x:v>
      </x:c>
      <x:c r="B14" s="76" t="str">
        <x:v>Use the Measurement Audit sheet during fitting or final inspection.</x:v>
      </x:c>
      <x:c r="C14" s="76" t="str">
        <x:v>Enter actual measurements; the sheet calculates deviation and PASS/FAIL automatically.</x:v>
      </x:c>
      <x:c r="D14" s="76"/>
      <x:c r="E14" s="76" t="str">
        <x:v>Request Quotation</x:v>
      </x:c>
      <x:c r="F14" s="76" t="str">
        <x:v>Submit your project</x:v>
      </x:c>
      <x:c r="G14" s="76" t="str">
        <x:v>https://ecojersey.com/request-quotation/</x:v>
      </x:c>
      <x:c r="H14" s="76" t="str"/>
    </x:row>
    <x:row r="15">
      <x:c r="A15" s="5" t="str">
        <x:v>4</x:v>
      </x:c>
      <x:c r="B15" s="76" t="str">
        <x:v>Use POM Library for measurement method guidance.</x:v>
      </x:c>
      <x:c r="C15" s="76" t="str">
        <x:v>You can edit, add, or remove POMs based on product type.</x:v>
      </x:c>
      <x:c r="D15" s="76"/>
    </x:row>
  </x:sheetData>
  <x:mergeCells>
    <x:mergeCell ref="A1:H1"/>
    <x:mergeCell ref="A2:H2"/>
  </x:mergeCells>
  <x:dataValidations count="2">
    <x:dataValidation type="list" sqref="D6">
      <x:formula1>Lists!$E$2:$E$15</x:formula1>
    </x:dataValidation>
    <x:dataValidation type="list" sqref="H7">
      <x:formula1>Lists!$D$2:$D$3</x:formula1>
    </x:dataValidation>
  </x:dataValidations>
  <x:pageMargins left="0.7" right="0.7" top="0.75" bottom="0.75" header="0.3" footer="0.3"/>
</x:worksheet>
</file>

<file path=xl/worksheets/sheet2.xml><?xml version="1.0" encoding="utf-8"?>
<x:worksheet xmlns:x="http://schemas.openxmlformats.org/spreadsheetml/2006/main">
  <x:sheetFormatPr defaultRowHeight="15"/>
  <x:cols>
    <x:col min="1" max="1" width="11" hidden="0" customWidth="1"/>
    <x:col min="2" max="2" width="22" hidden="0" customWidth="1"/>
    <x:col min="3" max="3" width="40" hidden="0" customWidth="1"/>
    <x:col min="4" max="4" width="13" hidden="0" customWidth="1"/>
    <x:col min="5" max="5" width="13" hidden="0" customWidth="1"/>
    <x:col min="6" max="6" width="13" hidden="0" customWidth="1"/>
    <x:col min="7" max="7" width="13" hidden="0" customWidth="1"/>
    <x:col min="8" max="8" width="10" hidden="0" customWidth="1"/>
    <x:col min="9" max="9" width="10" hidden="0" customWidth="1"/>
    <x:col min="10" max="10" width="10" hidden="0" customWidth="1"/>
    <x:col min="11" max="11" width="10" hidden="0" customWidth="1"/>
    <x:col min="12" max="12" width="10" hidden="0" customWidth="1"/>
    <x:col min="13" max="13" width="10" hidden="0" customWidth="1"/>
    <x:col min="14" max="14" width="10" hidden="0" customWidth="1"/>
    <x:col min="15" max="15" width="26" hidden="0" customWidth="1"/>
    <x:col min="16" max="16" width="14" hidden="0" customWidth="1"/>
  </x:cols>
  <x:sheetData>
    <x:row r="1" ht="30" customHeight="1">
      <x:c r="A1" s="25" t="str">
        <x:v>Measurement Spec Sheet — Auto Grading Template</x:v>
      </x:c>
      <x:c r="B1" s="25"/>
      <x:c r="C1" s="25"/>
      <x:c r="D1" s="25"/>
      <x:c r="E1" s="25"/>
      <x:c r="F1" s="25"/>
      <x:c r="G1" s="25"/>
      <x:c r="H1" s="25"/>
      <x:c r="I1" s="25"/>
      <x:c r="J1" s="25"/>
      <x:c r="K1" s="25"/>
      <x:c r="L1" s="25"/>
      <x:c r="M1" s="25"/>
      <x:c r="N1" s="25"/>
      <x:c r="O1" s="25"/>
      <x:c r="P1" s="25"/>
    </x:row>
    <x:row r="2" ht="34" customHeight="1">
      <x:c r="A2" s="76" t="str">
        <x:v>Enter base size, base measurement, grade interval, and tolerance. Size measurements from XS to 3XL are generated automatically. You can overwrite calculated size values if your tech pack uses manual grading.</x:v>
      </x:c>
      <x:c r="B2" s="76"/>
      <x:c r="C2" s="76"/>
      <x:c r="D2" s="76"/>
      <x:c r="E2" s="76"/>
      <x:c r="F2" s="76"/>
      <x:c r="G2" s="76"/>
      <x:c r="H2" s="76"/>
      <x:c r="I2" s="76"/>
      <x:c r="J2" s="76"/>
      <x:c r="K2" s="76"/>
      <x:c r="L2" s="76"/>
      <x:c r="M2" s="76"/>
      <x:c r="N2" s="76"/>
      <x:c r="O2" s="76"/>
      <x:c r="P2" s="76"/>
    </x:row>
    <x:row r="7" ht="34" customHeight="1">
      <x:c r="A7" s="6" t="str">
        <x:v>POM Code</x:v>
      </x:c>
      <x:c r="B7" s="6" t="str">
        <x:v>Point of Measure</x:v>
      </x:c>
      <x:c r="C7" s="6" t="str">
        <x:v>How to Measure</x:v>
      </x:c>
      <x:c r="D7" s="6" t="str">
        <x:v>Base Size</x:v>
      </x:c>
      <x:c r="E7" s="6" t="str">
        <x:v>Base Measurement</x:v>
      </x:c>
      <x:c r="F7" s="6" t="str">
        <x:v>Grade Increment</x:v>
      </x:c>
      <x:c r="G7" s="6" t="str">
        <x:v>Tolerance +/-</x:v>
      </x:c>
      <x:c r="H7" s="6" t="str">
        <x:v>XS</x:v>
      </x:c>
      <x:c r="I7" s="6" t="str">
        <x:v>S</x:v>
      </x:c>
      <x:c r="J7" s="6" t="str">
        <x:v>M</x:v>
      </x:c>
      <x:c r="K7" s="6" t="str">
        <x:v>L</x:v>
      </x:c>
      <x:c r="L7" s="6" t="str">
        <x:v>XL</x:v>
      </x:c>
      <x:c r="M7" s="6" t="str">
        <x:v>2XL</x:v>
      </x:c>
      <x:c r="N7" s="6" t="str">
        <x:v>3XL</x:v>
      </x:c>
      <x:c r="O7" s="6" t="str">
        <x:v>Notes</x:v>
      </x:c>
      <x:c r="P7" s="6" t="str">
        <x:v>Status</x:v>
      </x:c>
    </x:row>
    <x:row r="8" ht="38" customHeight="1">
      <x:c r="A8" s="82" t="str">
        <x:v>A01</x:v>
      </x:c>
      <x:c r="B8" s="82" t="str">
        <x:v>Chest / 1/2 Chest</x:v>
      </x:c>
      <x:c r="C8" s="82" t="str">
        <x:v>Measure 2.5 cm below armhole across front body.</x:v>
      </x:c>
      <x:c r="D8" s="82" t="str">
        <x:v>M</x:v>
      </x:c>
      <x:c r="E8" s="86" t="str"/>
      <x:c r="F8" s="86" t="str"/>
      <x:c r="G8" s="86" t="str"/>
      <x:c r="H8" s="86" t="str">
        <x:f>IF($E8="","",ROUND($E8+(MATCH(H$7,Lists!$A$2:$A$8,0)-MATCH($D8,Lists!$A$2:$A$8,0))*$F8,2))</x:f>
      </x:c>
      <x:c r="I8" s="86" t="str">
        <x:f>IF($E8="","",ROUND($E8+(MATCH(I$7,Lists!$A$2:$A$8,0)-MATCH($D8,Lists!$A$2:$A$8,0))*$F8,2))</x:f>
      </x:c>
      <x:c r="J8" s="86" t="str">
        <x:f>IF($E8="","",ROUND($E8+(MATCH(J$7,Lists!$A$2:$A$8,0)-MATCH($D8,Lists!$A$2:$A$8,0))*$F8,2))</x:f>
      </x:c>
      <x:c r="K8" s="86" t="str">
        <x:f>IF($E8="","",ROUND($E8+(MATCH(K$7,Lists!$A$2:$A$8,0)-MATCH($D8,Lists!$A$2:$A$8,0))*$F8,2))</x:f>
      </x:c>
      <x:c r="L8" s="86" t="str">
        <x:f>IF($E8="","",ROUND($E8+(MATCH(L$7,Lists!$A$2:$A$8,0)-MATCH($D8,Lists!$A$2:$A$8,0))*$F8,2))</x:f>
      </x:c>
      <x:c r="M8" s="86" t="str">
        <x:f>IF($E8="","",ROUND($E8+(MATCH(M$7,Lists!$A$2:$A$8,0)-MATCH($D8,Lists!$A$2:$A$8,0))*$F8,2))</x:f>
      </x:c>
      <x:c r="N8" s="86" t="str">
        <x:f>IF($E8="","",ROUND($E8+(MATCH(N$7,Lists!$A$2:$A$8,0)-MATCH($D8,Lists!$A$2:$A$8,0))*$F8,2))</x:f>
      </x:c>
      <x:c r="O8" s="82" t="str"/>
      <x:c r="P8" s="82" t="str">
        <x:v>Draft</x:v>
      </x:c>
    </x:row>
    <x:row r="9" ht="38" customHeight="1">
      <x:c r="A9" s="82" t="str">
        <x:v>A02</x:v>
      </x:c>
      <x:c r="B9" s="82" t="str">
        <x:v>Body Length</x:v>
      </x:c>
      <x:c r="C9" s="82" t="str">
        <x:v>Measure from highest shoulder point to bottom hem.</x:v>
      </x:c>
      <x:c r="D9" s="82" t="str">
        <x:v>M</x:v>
      </x:c>
      <x:c r="E9" s="86" t="str"/>
      <x:c r="F9" s="86" t="str"/>
      <x:c r="G9" s="86" t="str"/>
      <x:c r="H9" s="86" t="str">
        <x:f>IF($E9="","",ROUND($E9+(MATCH(H$7,Lists!$A$2:$A$8,0)-MATCH($D9,Lists!$A$2:$A$8,0))*$F9,2))</x:f>
      </x:c>
      <x:c r="I9" s="86" t="str">
        <x:f>IF($E9="","",ROUND($E9+(MATCH(I$7,Lists!$A$2:$A$8,0)-MATCH($D9,Lists!$A$2:$A$8,0))*$F9,2))</x:f>
      </x:c>
      <x:c r="J9" s="86" t="str">
        <x:f>IF($E9="","",ROUND($E9+(MATCH(J$7,Lists!$A$2:$A$8,0)-MATCH($D9,Lists!$A$2:$A$8,0))*$F9,2))</x:f>
      </x:c>
      <x:c r="K9" s="86" t="str">
        <x:f>IF($E9="","",ROUND($E9+(MATCH(K$7,Lists!$A$2:$A$8,0)-MATCH($D9,Lists!$A$2:$A$8,0))*$F9,2))</x:f>
      </x:c>
      <x:c r="L9" s="86" t="str">
        <x:f>IF($E9="","",ROUND($E9+(MATCH(L$7,Lists!$A$2:$A$8,0)-MATCH($D9,Lists!$A$2:$A$8,0))*$F9,2))</x:f>
      </x:c>
      <x:c r="M9" s="86" t="str">
        <x:f>IF($E9="","",ROUND($E9+(MATCH(M$7,Lists!$A$2:$A$8,0)-MATCH($D9,Lists!$A$2:$A$8,0))*$F9,2))</x:f>
      </x:c>
      <x:c r="N9" s="86" t="str">
        <x:f>IF($E9="","",ROUND($E9+(MATCH(N$7,Lists!$A$2:$A$8,0)-MATCH($D9,Lists!$A$2:$A$8,0))*$F9,2))</x:f>
      </x:c>
      <x:c r="O9" s="82" t="str"/>
      <x:c r="P9" s="82" t="str">
        <x:v>Draft</x:v>
      </x:c>
    </x:row>
    <x:row r="10" ht="38" customHeight="1">
      <x:c r="A10" s="82" t="str">
        <x:v>A03</x:v>
      </x:c>
      <x:c r="B10" s="82" t="str">
        <x:v>Shoulder Width</x:v>
      </x:c>
      <x:c r="C10" s="82" t="str">
        <x:v>Measure shoulder point to shoulder point across back.</x:v>
      </x:c>
      <x:c r="D10" s="82" t="str">
        <x:v>M</x:v>
      </x:c>
      <x:c r="E10" s="86" t="str"/>
      <x:c r="F10" s="86" t="str"/>
      <x:c r="G10" s="86" t="str"/>
      <x:c r="H10" s="86" t="str">
        <x:f>IF($E10="","",ROUND($E10+(MATCH(H$7,Lists!$A$2:$A$8,0)-MATCH($D10,Lists!$A$2:$A$8,0))*$F10,2))</x:f>
      </x:c>
      <x:c r="I10" s="86" t="str">
        <x:f>IF($E10="","",ROUND($E10+(MATCH(I$7,Lists!$A$2:$A$8,0)-MATCH($D10,Lists!$A$2:$A$8,0))*$F10,2))</x:f>
      </x:c>
      <x:c r="J10" s="86" t="str">
        <x:f>IF($E10="","",ROUND($E10+(MATCH(J$7,Lists!$A$2:$A$8,0)-MATCH($D10,Lists!$A$2:$A$8,0))*$F10,2))</x:f>
      </x:c>
      <x:c r="K10" s="86" t="str">
        <x:f>IF($E10="","",ROUND($E10+(MATCH(K$7,Lists!$A$2:$A$8,0)-MATCH($D10,Lists!$A$2:$A$8,0))*$F10,2))</x:f>
      </x:c>
      <x:c r="L10" s="86" t="str">
        <x:f>IF($E10="","",ROUND($E10+(MATCH(L$7,Lists!$A$2:$A$8,0)-MATCH($D10,Lists!$A$2:$A$8,0))*$F10,2))</x:f>
      </x:c>
      <x:c r="M10" s="86" t="str">
        <x:f>IF($E10="","",ROUND($E10+(MATCH(M$7,Lists!$A$2:$A$8,0)-MATCH($D10,Lists!$A$2:$A$8,0))*$F10,2))</x:f>
      </x:c>
      <x:c r="N10" s="86" t="str">
        <x:f>IF($E10="","",ROUND($E10+(MATCH(N$7,Lists!$A$2:$A$8,0)-MATCH($D10,Lists!$A$2:$A$8,0))*$F10,2))</x:f>
      </x:c>
      <x:c r="O10" s="82" t="str"/>
      <x:c r="P10" s="82" t="str">
        <x:v>Draft</x:v>
      </x:c>
    </x:row>
    <x:row r="11" ht="38" customHeight="1">
      <x:c r="A11" s="82" t="str">
        <x:v>A04</x:v>
      </x:c>
      <x:c r="B11" s="82" t="str">
        <x:v>Sleeve Length</x:v>
      </x:c>
      <x:c r="C11" s="82" t="str">
        <x:v>Measure from shoulder seam to sleeve opening.</x:v>
      </x:c>
      <x:c r="D11" s="82" t="str">
        <x:v>M</x:v>
      </x:c>
      <x:c r="E11" s="86" t="str"/>
      <x:c r="F11" s="86" t="str"/>
      <x:c r="G11" s="86" t="str"/>
      <x:c r="H11" s="86" t="str">
        <x:f>IF($E11="","",ROUND($E11+(MATCH(H$7,Lists!$A$2:$A$8,0)-MATCH($D11,Lists!$A$2:$A$8,0))*$F11,2))</x:f>
      </x:c>
      <x:c r="I11" s="86" t="str">
        <x:f>IF($E11="","",ROUND($E11+(MATCH(I$7,Lists!$A$2:$A$8,0)-MATCH($D11,Lists!$A$2:$A$8,0))*$F11,2))</x:f>
      </x:c>
      <x:c r="J11" s="86" t="str">
        <x:f>IF($E11="","",ROUND($E11+(MATCH(J$7,Lists!$A$2:$A$8,0)-MATCH($D11,Lists!$A$2:$A$8,0))*$F11,2))</x:f>
      </x:c>
      <x:c r="K11" s="86" t="str">
        <x:f>IF($E11="","",ROUND($E11+(MATCH(K$7,Lists!$A$2:$A$8,0)-MATCH($D11,Lists!$A$2:$A$8,0))*$F11,2))</x:f>
      </x:c>
      <x:c r="L11" s="86" t="str">
        <x:f>IF($E11="","",ROUND($E11+(MATCH(L$7,Lists!$A$2:$A$8,0)-MATCH($D11,Lists!$A$2:$A$8,0))*$F11,2))</x:f>
      </x:c>
      <x:c r="M11" s="86" t="str">
        <x:f>IF($E11="","",ROUND($E11+(MATCH(M$7,Lists!$A$2:$A$8,0)-MATCH($D11,Lists!$A$2:$A$8,0))*$F11,2))</x:f>
      </x:c>
      <x:c r="N11" s="86" t="str">
        <x:f>IF($E11="","",ROUND($E11+(MATCH(N$7,Lists!$A$2:$A$8,0)-MATCH($D11,Lists!$A$2:$A$8,0))*$F11,2))</x:f>
      </x:c>
      <x:c r="O11" s="82" t="str"/>
      <x:c r="P11" s="82" t="str">
        <x:v>Draft</x:v>
      </x:c>
    </x:row>
    <x:row r="12" ht="38" customHeight="1">
      <x:c r="A12" s="82" t="str">
        <x:v>A05</x:v>
      </x:c>
      <x:c r="B12" s="82" t="str">
        <x:v>Armhole</x:v>
      </x:c>
      <x:c r="C12" s="82" t="str">
        <x:v>Measure curve around armhole seam.</x:v>
      </x:c>
      <x:c r="D12" s="82" t="str">
        <x:v>M</x:v>
      </x:c>
      <x:c r="E12" s="86" t="str"/>
      <x:c r="F12" s="86" t="str"/>
      <x:c r="G12" s="86" t="str"/>
      <x:c r="H12" s="86" t="str">
        <x:f>IF($E12="","",ROUND($E12+(MATCH(H$7,Lists!$A$2:$A$8,0)-MATCH($D12,Lists!$A$2:$A$8,0))*$F12,2))</x:f>
      </x:c>
      <x:c r="I12" s="86" t="str">
        <x:f>IF($E12="","",ROUND($E12+(MATCH(I$7,Lists!$A$2:$A$8,0)-MATCH($D12,Lists!$A$2:$A$8,0))*$F12,2))</x:f>
      </x:c>
      <x:c r="J12" s="86" t="str">
        <x:f>IF($E12="","",ROUND($E12+(MATCH(J$7,Lists!$A$2:$A$8,0)-MATCH($D12,Lists!$A$2:$A$8,0))*$F12,2))</x:f>
      </x:c>
      <x:c r="K12" s="86" t="str">
        <x:f>IF($E12="","",ROUND($E12+(MATCH(K$7,Lists!$A$2:$A$8,0)-MATCH($D12,Lists!$A$2:$A$8,0))*$F12,2))</x:f>
      </x:c>
      <x:c r="L12" s="86" t="str">
        <x:f>IF($E12="","",ROUND($E12+(MATCH(L$7,Lists!$A$2:$A$8,0)-MATCH($D12,Lists!$A$2:$A$8,0))*$F12,2))</x:f>
      </x:c>
      <x:c r="M12" s="86" t="str">
        <x:f>IF($E12="","",ROUND($E12+(MATCH(M$7,Lists!$A$2:$A$8,0)-MATCH($D12,Lists!$A$2:$A$8,0))*$F12,2))</x:f>
      </x:c>
      <x:c r="N12" s="86" t="str">
        <x:f>IF($E12="","",ROUND($E12+(MATCH(N$7,Lists!$A$2:$A$8,0)-MATCH($D12,Lists!$A$2:$A$8,0))*$F12,2))</x:f>
      </x:c>
      <x:c r="O12" s="82" t="str"/>
      <x:c r="P12" s="82" t="str">
        <x:v>Draft</x:v>
      </x:c>
    </x:row>
    <x:row r="13" ht="38" customHeight="1">
      <x:c r="A13" s="82" t="str">
        <x:v>A06</x:v>
      </x:c>
      <x:c r="B13" s="82" t="str">
        <x:v>Bicep / 1/2 Sleeve</x:v>
      </x:c>
      <x:c r="C13" s="82" t="str">
        <x:v>Measure across sleeve at bicep level.</x:v>
      </x:c>
      <x:c r="D13" s="82" t="str">
        <x:v>M</x:v>
      </x:c>
      <x:c r="E13" s="86" t="str"/>
      <x:c r="F13" s="86" t="str"/>
      <x:c r="G13" s="86" t="str"/>
      <x:c r="H13" s="86" t="str">
        <x:f>IF($E13="","",ROUND($E13+(MATCH(H$7,Lists!$A$2:$A$8,0)-MATCH($D13,Lists!$A$2:$A$8,0))*$F13,2))</x:f>
      </x:c>
      <x:c r="I13" s="86" t="str">
        <x:f>IF($E13="","",ROUND($E13+(MATCH(I$7,Lists!$A$2:$A$8,0)-MATCH($D13,Lists!$A$2:$A$8,0))*$F13,2))</x:f>
      </x:c>
      <x:c r="J13" s="86" t="str">
        <x:f>IF($E13="","",ROUND($E13+(MATCH(J$7,Lists!$A$2:$A$8,0)-MATCH($D13,Lists!$A$2:$A$8,0))*$F13,2))</x:f>
      </x:c>
      <x:c r="K13" s="86" t="str">
        <x:f>IF($E13="","",ROUND($E13+(MATCH(K$7,Lists!$A$2:$A$8,0)-MATCH($D13,Lists!$A$2:$A$8,0))*$F13,2))</x:f>
      </x:c>
      <x:c r="L13" s="86" t="str">
        <x:f>IF($E13="","",ROUND($E13+(MATCH(L$7,Lists!$A$2:$A$8,0)-MATCH($D13,Lists!$A$2:$A$8,0))*$F13,2))</x:f>
      </x:c>
      <x:c r="M13" s="86" t="str">
        <x:f>IF($E13="","",ROUND($E13+(MATCH(M$7,Lists!$A$2:$A$8,0)-MATCH($D13,Lists!$A$2:$A$8,0))*$F13,2))</x:f>
      </x:c>
      <x:c r="N13" s="86" t="str">
        <x:f>IF($E13="","",ROUND($E13+(MATCH(N$7,Lists!$A$2:$A$8,0)-MATCH($D13,Lists!$A$2:$A$8,0))*$F13,2))</x:f>
      </x:c>
      <x:c r="O13" s="82" t="str"/>
      <x:c r="P13" s="82" t="str">
        <x:v>Draft</x:v>
      </x:c>
    </x:row>
    <x:row r="14" ht="38" customHeight="1">
      <x:c r="A14" s="82" t="str">
        <x:v>A07</x:v>
      </x:c>
      <x:c r="B14" s="82" t="str">
        <x:v>Cuff Opening</x:v>
      </x:c>
      <x:c r="C14" s="82" t="str">
        <x:v>Measure sleeve opening edge to edge.</x:v>
      </x:c>
      <x:c r="D14" s="82" t="str">
        <x:v>M</x:v>
      </x:c>
      <x:c r="E14" s="86" t="str"/>
      <x:c r="F14" s="86" t="str"/>
      <x:c r="G14" s="86" t="str"/>
      <x:c r="H14" s="86" t="str">
        <x:f>IF($E14="","",ROUND($E14+(MATCH(H$7,Lists!$A$2:$A$8,0)-MATCH($D14,Lists!$A$2:$A$8,0))*$F14,2))</x:f>
      </x:c>
      <x:c r="I14" s="86" t="str">
        <x:f>IF($E14="","",ROUND($E14+(MATCH(I$7,Lists!$A$2:$A$8,0)-MATCH($D14,Lists!$A$2:$A$8,0))*$F14,2))</x:f>
      </x:c>
      <x:c r="J14" s="86" t="str">
        <x:f>IF($E14="","",ROUND($E14+(MATCH(J$7,Lists!$A$2:$A$8,0)-MATCH($D14,Lists!$A$2:$A$8,0))*$F14,2))</x:f>
      </x:c>
      <x:c r="K14" s="86" t="str">
        <x:f>IF($E14="","",ROUND($E14+(MATCH(K$7,Lists!$A$2:$A$8,0)-MATCH($D14,Lists!$A$2:$A$8,0))*$F14,2))</x:f>
      </x:c>
      <x:c r="L14" s="86" t="str">
        <x:f>IF($E14="","",ROUND($E14+(MATCH(L$7,Lists!$A$2:$A$8,0)-MATCH($D14,Lists!$A$2:$A$8,0))*$F14,2))</x:f>
      </x:c>
      <x:c r="M14" s="86" t="str">
        <x:f>IF($E14="","",ROUND($E14+(MATCH(M$7,Lists!$A$2:$A$8,0)-MATCH($D14,Lists!$A$2:$A$8,0))*$F14,2))</x:f>
      </x:c>
      <x:c r="N14" s="86" t="str">
        <x:f>IF($E14="","",ROUND($E14+(MATCH(N$7,Lists!$A$2:$A$8,0)-MATCH($D14,Lists!$A$2:$A$8,0))*$F14,2))</x:f>
      </x:c>
      <x:c r="O14" s="82" t="str"/>
      <x:c r="P14" s="82" t="str">
        <x:v>Draft</x:v>
      </x:c>
    </x:row>
    <x:row r="15" ht="38" customHeight="1">
      <x:c r="A15" s="82" t="str">
        <x:v>A08</x:v>
      </x:c>
      <x:c r="B15" s="82" t="str">
        <x:v>Bottom Hem / 1/2 Hem</x:v>
      </x:c>
      <x:c r="C15" s="82" t="str">
        <x:v>Measure bottom opening edge to edge.</x:v>
      </x:c>
      <x:c r="D15" s="82" t="str">
        <x:v>M</x:v>
      </x:c>
      <x:c r="E15" s="86" t="str"/>
      <x:c r="F15" s="86" t="str"/>
      <x:c r="G15" s="86" t="str"/>
      <x:c r="H15" s="86" t="str">
        <x:f>IF($E15="","",ROUND($E15+(MATCH(H$7,Lists!$A$2:$A$8,0)-MATCH($D15,Lists!$A$2:$A$8,0))*$F15,2))</x:f>
      </x:c>
      <x:c r="I15" s="86" t="str">
        <x:f>IF($E15="","",ROUND($E15+(MATCH(I$7,Lists!$A$2:$A$8,0)-MATCH($D15,Lists!$A$2:$A$8,0))*$F15,2))</x:f>
      </x:c>
      <x:c r="J15" s="86" t="str">
        <x:f>IF($E15="","",ROUND($E15+(MATCH(J$7,Lists!$A$2:$A$8,0)-MATCH($D15,Lists!$A$2:$A$8,0))*$F15,2))</x:f>
      </x:c>
      <x:c r="K15" s="86" t="str">
        <x:f>IF($E15="","",ROUND($E15+(MATCH(K$7,Lists!$A$2:$A$8,0)-MATCH($D15,Lists!$A$2:$A$8,0))*$F15,2))</x:f>
      </x:c>
      <x:c r="L15" s="86" t="str">
        <x:f>IF($E15="","",ROUND($E15+(MATCH(L$7,Lists!$A$2:$A$8,0)-MATCH($D15,Lists!$A$2:$A$8,0))*$F15,2))</x:f>
      </x:c>
      <x:c r="M15" s="86" t="str">
        <x:f>IF($E15="","",ROUND($E15+(MATCH(M$7,Lists!$A$2:$A$8,0)-MATCH($D15,Lists!$A$2:$A$8,0))*$F15,2))</x:f>
      </x:c>
      <x:c r="N15" s="86" t="str">
        <x:f>IF($E15="","",ROUND($E15+(MATCH(N$7,Lists!$A$2:$A$8,0)-MATCH($D15,Lists!$A$2:$A$8,0))*$F15,2))</x:f>
      </x:c>
      <x:c r="O15" s="82" t="str"/>
      <x:c r="P15" s="82" t="str">
        <x:v>Draft</x:v>
      </x:c>
    </x:row>
    <x:row r="16" ht="38" customHeight="1">
      <x:c r="A16" s="82" t="str">
        <x:v>A09</x:v>
      </x:c>
      <x:c r="B16" s="82" t="str">
        <x:v>Neck Width</x:v>
      </x:c>
      <x:c r="C16" s="82" t="str">
        <x:v>Measure across neckline from edge to edge.</x:v>
      </x:c>
      <x:c r="D16" s="82" t="str">
        <x:v>M</x:v>
      </x:c>
      <x:c r="E16" s="86" t="str"/>
      <x:c r="F16" s="86" t="str"/>
      <x:c r="G16" s="86" t="str"/>
      <x:c r="H16" s="86" t="str">
        <x:f>IF($E16="","",ROUND($E16+(MATCH(H$7,Lists!$A$2:$A$8,0)-MATCH($D16,Lists!$A$2:$A$8,0))*$F16,2))</x:f>
      </x:c>
      <x:c r="I16" s="86" t="str">
        <x:f>IF($E16="","",ROUND($E16+(MATCH(I$7,Lists!$A$2:$A$8,0)-MATCH($D16,Lists!$A$2:$A$8,0))*$F16,2))</x:f>
      </x:c>
      <x:c r="J16" s="86" t="str">
        <x:f>IF($E16="","",ROUND($E16+(MATCH(J$7,Lists!$A$2:$A$8,0)-MATCH($D16,Lists!$A$2:$A$8,0))*$F16,2))</x:f>
      </x:c>
      <x:c r="K16" s="86" t="str">
        <x:f>IF($E16="","",ROUND($E16+(MATCH(K$7,Lists!$A$2:$A$8,0)-MATCH($D16,Lists!$A$2:$A$8,0))*$F16,2))</x:f>
      </x:c>
      <x:c r="L16" s="86" t="str">
        <x:f>IF($E16="","",ROUND($E16+(MATCH(L$7,Lists!$A$2:$A$8,0)-MATCH($D16,Lists!$A$2:$A$8,0))*$F16,2))</x:f>
      </x:c>
      <x:c r="M16" s="86" t="str">
        <x:f>IF($E16="","",ROUND($E16+(MATCH(M$7,Lists!$A$2:$A$8,0)-MATCH($D16,Lists!$A$2:$A$8,0))*$F16,2))</x:f>
      </x:c>
      <x:c r="N16" s="86" t="str">
        <x:f>IF($E16="","",ROUND($E16+(MATCH(N$7,Lists!$A$2:$A$8,0)-MATCH($D16,Lists!$A$2:$A$8,0))*$F16,2))</x:f>
      </x:c>
      <x:c r="O16" s="82" t="str"/>
      <x:c r="P16" s="82" t="str">
        <x:v>Draft</x:v>
      </x:c>
    </x:row>
    <x:row r="17" ht="38" customHeight="1">
      <x:c r="A17" s="82" t="str">
        <x:v>A10</x:v>
      </x:c>
      <x:c r="B17" s="82" t="str">
        <x:v>Front Neck Drop</x:v>
      </x:c>
      <x:c r="C17" s="82" t="str">
        <x:v>Measure from shoulder line to front neckline depth.</x:v>
      </x:c>
      <x:c r="D17" s="82" t="str">
        <x:v>M</x:v>
      </x:c>
      <x:c r="E17" s="86" t="str"/>
      <x:c r="F17" s="86" t="str"/>
      <x:c r="G17" s="86" t="str"/>
      <x:c r="H17" s="86" t="str">
        <x:f>IF($E17="","",ROUND($E17+(MATCH(H$7,Lists!$A$2:$A$8,0)-MATCH($D17,Lists!$A$2:$A$8,0))*$F17,2))</x:f>
      </x:c>
      <x:c r="I17" s="86" t="str">
        <x:f>IF($E17="","",ROUND($E17+(MATCH(I$7,Lists!$A$2:$A$8,0)-MATCH($D17,Lists!$A$2:$A$8,0))*$F17,2))</x:f>
      </x:c>
      <x:c r="J17" s="86" t="str">
        <x:f>IF($E17="","",ROUND($E17+(MATCH(J$7,Lists!$A$2:$A$8,0)-MATCH($D17,Lists!$A$2:$A$8,0))*$F17,2))</x:f>
      </x:c>
      <x:c r="K17" s="86" t="str">
        <x:f>IF($E17="","",ROUND($E17+(MATCH(K$7,Lists!$A$2:$A$8,0)-MATCH($D17,Lists!$A$2:$A$8,0))*$F17,2))</x:f>
      </x:c>
      <x:c r="L17" s="86" t="str">
        <x:f>IF($E17="","",ROUND($E17+(MATCH(L$7,Lists!$A$2:$A$8,0)-MATCH($D17,Lists!$A$2:$A$8,0))*$F17,2))</x:f>
      </x:c>
      <x:c r="M17" s="86" t="str">
        <x:f>IF($E17="","",ROUND($E17+(MATCH(M$7,Lists!$A$2:$A$8,0)-MATCH($D17,Lists!$A$2:$A$8,0))*$F17,2))</x:f>
      </x:c>
      <x:c r="N17" s="86" t="str">
        <x:f>IF($E17="","",ROUND($E17+(MATCH(N$7,Lists!$A$2:$A$8,0)-MATCH($D17,Lists!$A$2:$A$8,0))*$F17,2))</x:f>
      </x:c>
      <x:c r="O17" s="82" t="str"/>
      <x:c r="P17" s="82" t="str">
        <x:v>Draft</x:v>
      </x:c>
    </x:row>
    <x:row r="18" ht="38" customHeight="1">
      <x:c r="A18" s="82" t="str">
        <x:v>A11</x:v>
      </x:c>
      <x:c r="B18" s="82" t="str">
        <x:v>Back Neck Drop</x:v>
      </x:c>
      <x:c r="C18" s="82" t="str">
        <x:v>Measure from shoulder line to back neckline depth.</x:v>
      </x:c>
      <x:c r="D18" s="82" t="str">
        <x:v>M</x:v>
      </x:c>
      <x:c r="E18" s="86" t="str"/>
      <x:c r="F18" s="86" t="str"/>
      <x:c r="G18" s="86" t="str"/>
      <x:c r="H18" s="86" t="str">
        <x:f>IF($E18="","",ROUND($E18+(MATCH(H$7,Lists!$A$2:$A$8,0)-MATCH($D18,Lists!$A$2:$A$8,0))*$F18,2))</x:f>
      </x:c>
      <x:c r="I18" s="86" t="str">
        <x:f>IF($E18="","",ROUND($E18+(MATCH(I$7,Lists!$A$2:$A$8,0)-MATCH($D18,Lists!$A$2:$A$8,0))*$F18,2))</x:f>
      </x:c>
      <x:c r="J18" s="86" t="str">
        <x:f>IF($E18="","",ROUND($E18+(MATCH(J$7,Lists!$A$2:$A$8,0)-MATCH($D18,Lists!$A$2:$A$8,0))*$F18,2))</x:f>
      </x:c>
      <x:c r="K18" s="86" t="str">
        <x:f>IF($E18="","",ROUND($E18+(MATCH(K$7,Lists!$A$2:$A$8,0)-MATCH($D18,Lists!$A$2:$A$8,0))*$F18,2))</x:f>
      </x:c>
      <x:c r="L18" s="86" t="str">
        <x:f>IF($E18="","",ROUND($E18+(MATCH(L$7,Lists!$A$2:$A$8,0)-MATCH($D18,Lists!$A$2:$A$8,0))*$F18,2))</x:f>
      </x:c>
      <x:c r="M18" s="86" t="str">
        <x:f>IF($E18="","",ROUND($E18+(MATCH(M$7,Lists!$A$2:$A$8,0)-MATCH($D18,Lists!$A$2:$A$8,0))*$F18,2))</x:f>
      </x:c>
      <x:c r="N18" s="86" t="str">
        <x:f>IF($E18="","",ROUND($E18+(MATCH(N$7,Lists!$A$2:$A$8,0)-MATCH($D18,Lists!$A$2:$A$8,0))*$F18,2))</x:f>
      </x:c>
      <x:c r="O18" s="82" t="str"/>
      <x:c r="P18" s="82" t="str">
        <x:v>Draft</x:v>
      </x:c>
    </x:row>
    <x:row r="19" ht="38" customHeight="1">
      <x:c r="A19" s="82" t="str">
        <x:v>B01</x:v>
      </x:c>
      <x:c r="B19" s="82" t="str">
        <x:v>Waist / 1/2 Waist</x:v>
      </x:c>
      <x:c r="C19" s="82" t="str">
        <x:v>Measure waistband edge to edge relaxed.</x:v>
      </x:c>
      <x:c r="D19" s="82" t="str">
        <x:v>M</x:v>
      </x:c>
      <x:c r="E19" s="86" t="str"/>
      <x:c r="F19" s="86" t="str"/>
      <x:c r="G19" s="86" t="str"/>
      <x:c r="H19" s="86" t="str">
        <x:f>IF($E19="","",ROUND($E19+(MATCH(H$7,Lists!$A$2:$A$8,0)-MATCH($D19,Lists!$A$2:$A$8,0))*$F19,2))</x:f>
      </x:c>
      <x:c r="I19" s="86" t="str">
        <x:f>IF($E19="","",ROUND($E19+(MATCH(I$7,Lists!$A$2:$A$8,0)-MATCH($D19,Lists!$A$2:$A$8,0))*$F19,2))</x:f>
      </x:c>
      <x:c r="J19" s="86" t="str">
        <x:f>IF($E19="","",ROUND($E19+(MATCH(J$7,Lists!$A$2:$A$8,0)-MATCH($D19,Lists!$A$2:$A$8,0))*$F19,2))</x:f>
      </x:c>
      <x:c r="K19" s="86" t="str">
        <x:f>IF($E19="","",ROUND($E19+(MATCH(K$7,Lists!$A$2:$A$8,0)-MATCH($D19,Lists!$A$2:$A$8,0))*$F19,2))</x:f>
      </x:c>
      <x:c r="L19" s="86" t="str">
        <x:f>IF($E19="","",ROUND($E19+(MATCH(L$7,Lists!$A$2:$A$8,0)-MATCH($D19,Lists!$A$2:$A$8,0))*$F19,2))</x:f>
      </x:c>
      <x:c r="M19" s="86" t="str">
        <x:f>IF($E19="","",ROUND($E19+(MATCH(M$7,Lists!$A$2:$A$8,0)-MATCH($D19,Lists!$A$2:$A$8,0))*$F19,2))</x:f>
      </x:c>
      <x:c r="N19" s="86" t="str">
        <x:f>IF($E19="","",ROUND($E19+(MATCH(N$7,Lists!$A$2:$A$8,0)-MATCH($D19,Lists!$A$2:$A$8,0))*$F19,2))</x:f>
      </x:c>
      <x:c r="O19" s="82" t="str"/>
      <x:c r="P19" s="82" t="str">
        <x:v>Draft</x:v>
      </x:c>
    </x:row>
    <x:row r="20" ht="38" customHeight="1">
      <x:c r="A20" s="82" t="str">
        <x:v>B02</x:v>
      </x:c>
      <x:c r="B20" s="82" t="str">
        <x:v>Hip / 1/2 Hip</x:v>
      </x:c>
      <x:c r="C20" s="82" t="str">
        <x:v>Measure across fullest hip point.</x:v>
      </x:c>
      <x:c r="D20" s="82" t="str">
        <x:v>M</x:v>
      </x:c>
      <x:c r="E20" s="86" t="str"/>
      <x:c r="F20" s="86" t="str"/>
      <x:c r="G20" s="86" t="str"/>
      <x:c r="H20" s="86" t="str">
        <x:f>IF($E20="","",ROUND($E20+(MATCH(H$7,Lists!$A$2:$A$8,0)-MATCH($D20,Lists!$A$2:$A$8,0))*$F20,2))</x:f>
      </x:c>
      <x:c r="I20" s="86" t="str">
        <x:f>IF($E20="","",ROUND($E20+(MATCH(I$7,Lists!$A$2:$A$8,0)-MATCH($D20,Lists!$A$2:$A$8,0))*$F20,2))</x:f>
      </x:c>
      <x:c r="J20" s="86" t="str">
        <x:f>IF($E20="","",ROUND($E20+(MATCH(J$7,Lists!$A$2:$A$8,0)-MATCH($D20,Lists!$A$2:$A$8,0))*$F20,2))</x:f>
      </x:c>
      <x:c r="K20" s="86" t="str">
        <x:f>IF($E20="","",ROUND($E20+(MATCH(K$7,Lists!$A$2:$A$8,0)-MATCH($D20,Lists!$A$2:$A$8,0))*$F20,2))</x:f>
      </x:c>
      <x:c r="L20" s="86" t="str">
        <x:f>IF($E20="","",ROUND($E20+(MATCH(L$7,Lists!$A$2:$A$8,0)-MATCH($D20,Lists!$A$2:$A$8,0))*$F20,2))</x:f>
      </x:c>
      <x:c r="M20" s="86" t="str">
        <x:f>IF($E20="","",ROUND($E20+(MATCH(M$7,Lists!$A$2:$A$8,0)-MATCH($D20,Lists!$A$2:$A$8,0))*$F20,2))</x:f>
      </x:c>
      <x:c r="N20" s="86" t="str">
        <x:f>IF($E20="","",ROUND($E20+(MATCH(N$7,Lists!$A$2:$A$8,0)-MATCH($D20,Lists!$A$2:$A$8,0))*$F20,2))</x:f>
      </x:c>
      <x:c r="O20" s="82" t="str"/>
      <x:c r="P20" s="82" t="str">
        <x:v>Draft</x:v>
      </x:c>
    </x:row>
    <x:row r="21" ht="38" customHeight="1">
      <x:c r="A21" s="82" t="str">
        <x:v>B03</x:v>
      </x:c>
      <x:c r="B21" s="82" t="str">
        <x:v>Front Rise</x:v>
      </x:c>
      <x:c r="C21" s="82" t="str">
        <x:v>Measure from crotch seam to top front waistband.</x:v>
      </x:c>
      <x:c r="D21" s="82" t="str">
        <x:v>M</x:v>
      </x:c>
      <x:c r="E21" s="86" t="str"/>
      <x:c r="F21" s="86" t="str"/>
      <x:c r="G21" s="86" t="str"/>
      <x:c r="H21" s="86" t="str">
        <x:f>IF($E21="","",ROUND($E21+(MATCH(H$7,Lists!$A$2:$A$8,0)-MATCH($D21,Lists!$A$2:$A$8,0))*$F21,2))</x:f>
      </x:c>
      <x:c r="I21" s="86" t="str">
        <x:f>IF($E21="","",ROUND($E21+(MATCH(I$7,Lists!$A$2:$A$8,0)-MATCH($D21,Lists!$A$2:$A$8,0))*$F21,2))</x:f>
      </x:c>
      <x:c r="J21" s="86" t="str">
        <x:f>IF($E21="","",ROUND($E21+(MATCH(J$7,Lists!$A$2:$A$8,0)-MATCH($D21,Lists!$A$2:$A$8,0))*$F21,2))</x:f>
      </x:c>
      <x:c r="K21" s="86" t="str">
        <x:f>IF($E21="","",ROUND($E21+(MATCH(K$7,Lists!$A$2:$A$8,0)-MATCH($D21,Lists!$A$2:$A$8,0))*$F21,2))</x:f>
      </x:c>
      <x:c r="L21" s="86" t="str">
        <x:f>IF($E21="","",ROUND($E21+(MATCH(L$7,Lists!$A$2:$A$8,0)-MATCH($D21,Lists!$A$2:$A$8,0))*$F21,2))</x:f>
      </x:c>
      <x:c r="M21" s="86" t="str">
        <x:f>IF($E21="","",ROUND($E21+(MATCH(M$7,Lists!$A$2:$A$8,0)-MATCH($D21,Lists!$A$2:$A$8,0))*$F21,2))</x:f>
      </x:c>
      <x:c r="N21" s="86" t="str">
        <x:f>IF($E21="","",ROUND($E21+(MATCH(N$7,Lists!$A$2:$A$8,0)-MATCH($D21,Lists!$A$2:$A$8,0))*$F21,2))</x:f>
      </x:c>
      <x:c r="O21" s="82" t="str"/>
      <x:c r="P21" s="82" t="str">
        <x:v>Draft</x:v>
      </x:c>
    </x:row>
    <x:row r="22" ht="38" customHeight="1">
      <x:c r="A22" s="82" t="str">
        <x:v>B04</x:v>
      </x:c>
      <x:c r="B22" s="82" t="str">
        <x:v>Back Rise</x:v>
      </x:c>
      <x:c r="C22" s="82" t="str">
        <x:v>Measure from crotch seam to top back waistband.</x:v>
      </x:c>
      <x:c r="D22" s="82" t="str">
        <x:v>M</x:v>
      </x:c>
      <x:c r="E22" s="86" t="str"/>
      <x:c r="F22" s="86" t="str"/>
      <x:c r="G22" s="86" t="str"/>
      <x:c r="H22" s="86" t="str">
        <x:f>IF($E22="","",ROUND($E22+(MATCH(H$7,Lists!$A$2:$A$8,0)-MATCH($D22,Lists!$A$2:$A$8,0))*$F22,2))</x:f>
      </x:c>
      <x:c r="I22" s="86" t="str">
        <x:f>IF($E22="","",ROUND($E22+(MATCH(I$7,Lists!$A$2:$A$8,0)-MATCH($D22,Lists!$A$2:$A$8,0))*$F22,2))</x:f>
      </x:c>
      <x:c r="J22" s="86" t="str">
        <x:f>IF($E22="","",ROUND($E22+(MATCH(J$7,Lists!$A$2:$A$8,0)-MATCH($D22,Lists!$A$2:$A$8,0))*$F22,2))</x:f>
      </x:c>
      <x:c r="K22" s="86" t="str">
        <x:f>IF($E22="","",ROUND($E22+(MATCH(K$7,Lists!$A$2:$A$8,0)-MATCH($D22,Lists!$A$2:$A$8,0))*$F22,2))</x:f>
      </x:c>
      <x:c r="L22" s="86" t="str">
        <x:f>IF($E22="","",ROUND($E22+(MATCH(L$7,Lists!$A$2:$A$8,0)-MATCH($D22,Lists!$A$2:$A$8,0))*$F22,2))</x:f>
      </x:c>
      <x:c r="M22" s="86" t="str">
        <x:f>IF($E22="","",ROUND($E22+(MATCH(M$7,Lists!$A$2:$A$8,0)-MATCH($D22,Lists!$A$2:$A$8,0))*$F22,2))</x:f>
      </x:c>
      <x:c r="N22" s="86" t="str">
        <x:f>IF($E22="","",ROUND($E22+(MATCH(N$7,Lists!$A$2:$A$8,0)-MATCH($D22,Lists!$A$2:$A$8,0))*$F22,2))</x:f>
      </x:c>
      <x:c r="O22" s="82" t="str"/>
      <x:c r="P22" s="82" t="str">
        <x:v>Draft</x:v>
      </x:c>
    </x:row>
    <x:row r="23" ht="38" customHeight="1">
      <x:c r="A23" s="82" t="str">
        <x:v>B05</x:v>
      </x:c>
      <x:c r="B23" s="82" t="str">
        <x:v>Inseam</x:v>
      </x:c>
      <x:c r="C23" s="82" t="str">
        <x:v>Measure from crotch point to bottom leg opening.</x:v>
      </x:c>
      <x:c r="D23" s="82" t="str">
        <x:v>M</x:v>
      </x:c>
      <x:c r="E23" s="86" t="str"/>
      <x:c r="F23" s="86" t="str"/>
      <x:c r="G23" s="86" t="str"/>
      <x:c r="H23" s="86" t="str">
        <x:f>IF($E23="","",ROUND($E23+(MATCH(H$7,Lists!$A$2:$A$8,0)-MATCH($D23,Lists!$A$2:$A$8,0))*$F23,2))</x:f>
      </x:c>
      <x:c r="I23" s="86" t="str">
        <x:f>IF($E23="","",ROUND($E23+(MATCH(I$7,Lists!$A$2:$A$8,0)-MATCH($D23,Lists!$A$2:$A$8,0))*$F23,2))</x:f>
      </x:c>
      <x:c r="J23" s="86" t="str">
        <x:f>IF($E23="","",ROUND($E23+(MATCH(J$7,Lists!$A$2:$A$8,0)-MATCH($D23,Lists!$A$2:$A$8,0))*$F23,2))</x:f>
      </x:c>
      <x:c r="K23" s="86" t="str">
        <x:f>IF($E23="","",ROUND($E23+(MATCH(K$7,Lists!$A$2:$A$8,0)-MATCH($D23,Lists!$A$2:$A$8,0))*$F23,2))</x:f>
      </x:c>
      <x:c r="L23" s="86" t="str">
        <x:f>IF($E23="","",ROUND($E23+(MATCH(L$7,Lists!$A$2:$A$8,0)-MATCH($D23,Lists!$A$2:$A$8,0))*$F23,2))</x:f>
      </x:c>
      <x:c r="M23" s="86" t="str">
        <x:f>IF($E23="","",ROUND($E23+(MATCH(M$7,Lists!$A$2:$A$8,0)-MATCH($D23,Lists!$A$2:$A$8,0))*$F23,2))</x:f>
      </x:c>
      <x:c r="N23" s="86" t="str">
        <x:f>IF($E23="","",ROUND($E23+(MATCH(N$7,Lists!$A$2:$A$8,0)-MATCH($D23,Lists!$A$2:$A$8,0))*$F23,2))</x:f>
      </x:c>
      <x:c r="O23" s="82" t="str"/>
      <x:c r="P23" s="82" t="str">
        <x:v>Draft</x:v>
      </x:c>
    </x:row>
    <x:row r="24" ht="38" customHeight="1">
      <x:c r="A24" s="82" t="str">
        <x:v>B06</x:v>
      </x:c>
      <x:c r="B24" s="82" t="str">
        <x:v>Outseam</x:v>
      </x:c>
      <x:c r="C24" s="82" t="str">
        <x:v>Measure from top waistband to bottom leg opening.</x:v>
      </x:c>
      <x:c r="D24" s="82" t="str">
        <x:v>M</x:v>
      </x:c>
      <x:c r="E24" s="86" t="str"/>
      <x:c r="F24" s="86" t="str"/>
      <x:c r="G24" s="86" t="str"/>
      <x:c r="H24" s="86" t="str">
        <x:f>IF($E24="","",ROUND($E24+(MATCH(H$7,Lists!$A$2:$A$8,0)-MATCH($D24,Lists!$A$2:$A$8,0))*$F24,2))</x:f>
      </x:c>
      <x:c r="I24" s="86" t="str">
        <x:f>IF($E24="","",ROUND($E24+(MATCH(I$7,Lists!$A$2:$A$8,0)-MATCH($D24,Lists!$A$2:$A$8,0))*$F24,2))</x:f>
      </x:c>
      <x:c r="J24" s="86" t="str">
        <x:f>IF($E24="","",ROUND($E24+(MATCH(J$7,Lists!$A$2:$A$8,0)-MATCH($D24,Lists!$A$2:$A$8,0))*$F24,2))</x:f>
      </x:c>
      <x:c r="K24" s="86" t="str">
        <x:f>IF($E24="","",ROUND($E24+(MATCH(K$7,Lists!$A$2:$A$8,0)-MATCH($D24,Lists!$A$2:$A$8,0))*$F24,2))</x:f>
      </x:c>
      <x:c r="L24" s="86" t="str">
        <x:f>IF($E24="","",ROUND($E24+(MATCH(L$7,Lists!$A$2:$A$8,0)-MATCH($D24,Lists!$A$2:$A$8,0))*$F24,2))</x:f>
      </x:c>
      <x:c r="M24" s="86" t="str">
        <x:f>IF($E24="","",ROUND($E24+(MATCH(M$7,Lists!$A$2:$A$8,0)-MATCH($D24,Lists!$A$2:$A$8,0))*$F24,2))</x:f>
      </x:c>
      <x:c r="N24" s="86" t="str">
        <x:f>IF($E24="","",ROUND($E24+(MATCH(N$7,Lists!$A$2:$A$8,0)-MATCH($D24,Lists!$A$2:$A$8,0))*$F24,2))</x:f>
      </x:c>
      <x:c r="O24" s="82" t="str"/>
      <x:c r="P24" s="82" t="str">
        <x:v>Draft</x:v>
      </x:c>
    </x:row>
    <x:row r="25" ht="38" customHeight="1">
      <x:c r="A25" s="82" t="str">
        <x:v>B07</x:v>
      </x:c>
      <x:c r="B25" s="82" t="str">
        <x:v>Thigh / 1/2 Thigh</x:v>
      </x:c>
      <x:c r="C25" s="82" t="str">
        <x:v>Measure 2.5 cm below crotch across leg.</x:v>
      </x:c>
      <x:c r="D25" s="82" t="str">
        <x:v>M</x:v>
      </x:c>
      <x:c r="E25" s="86" t="str"/>
      <x:c r="F25" s="86" t="str"/>
      <x:c r="G25" s="86" t="str"/>
      <x:c r="H25" s="86" t="str">
        <x:f>IF($E25="","",ROUND($E25+(MATCH(H$7,Lists!$A$2:$A$8,0)-MATCH($D25,Lists!$A$2:$A$8,0))*$F25,2))</x:f>
      </x:c>
      <x:c r="I25" s="86" t="str">
        <x:f>IF($E25="","",ROUND($E25+(MATCH(I$7,Lists!$A$2:$A$8,0)-MATCH($D25,Lists!$A$2:$A$8,0))*$F25,2))</x:f>
      </x:c>
      <x:c r="J25" s="86" t="str">
        <x:f>IF($E25="","",ROUND($E25+(MATCH(J$7,Lists!$A$2:$A$8,0)-MATCH($D25,Lists!$A$2:$A$8,0))*$F25,2))</x:f>
      </x:c>
      <x:c r="K25" s="86" t="str">
        <x:f>IF($E25="","",ROUND($E25+(MATCH(K$7,Lists!$A$2:$A$8,0)-MATCH($D25,Lists!$A$2:$A$8,0))*$F25,2))</x:f>
      </x:c>
      <x:c r="L25" s="86" t="str">
        <x:f>IF($E25="","",ROUND($E25+(MATCH(L$7,Lists!$A$2:$A$8,0)-MATCH($D25,Lists!$A$2:$A$8,0))*$F25,2))</x:f>
      </x:c>
      <x:c r="M25" s="86" t="str">
        <x:f>IF($E25="","",ROUND($E25+(MATCH(M$7,Lists!$A$2:$A$8,0)-MATCH($D25,Lists!$A$2:$A$8,0))*$F25,2))</x:f>
      </x:c>
      <x:c r="N25" s="86" t="str">
        <x:f>IF($E25="","",ROUND($E25+(MATCH(N$7,Lists!$A$2:$A$8,0)-MATCH($D25,Lists!$A$2:$A$8,0))*$F25,2))</x:f>
      </x:c>
      <x:c r="O25" s="82" t="str"/>
      <x:c r="P25" s="82" t="str">
        <x:v>Draft</x:v>
      </x:c>
    </x:row>
    <x:row r="26" ht="38" customHeight="1">
      <x:c r="A26" s="82" t="str">
        <x:v>B08</x:v>
      </x:c>
      <x:c r="B26" s="82" t="str">
        <x:v>Knee / 1/2 Knee</x:v>
      </x:c>
      <x:c r="C26" s="82" t="str">
        <x:v>Measure across knee point.</x:v>
      </x:c>
      <x:c r="D26" s="82" t="str">
        <x:v>M</x:v>
      </x:c>
      <x:c r="E26" s="86" t="str"/>
      <x:c r="F26" s="86" t="str"/>
      <x:c r="G26" s="86" t="str"/>
      <x:c r="H26" s="86" t="str">
        <x:f>IF($E26="","",ROUND($E26+(MATCH(H$7,Lists!$A$2:$A$8,0)-MATCH($D26,Lists!$A$2:$A$8,0))*$F26,2))</x:f>
      </x:c>
      <x:c r="I26" s="86" t="str">
        <x:f>IF($E26="","",ROUND($E26+(MATCH(I$7,Lists!$A$2:$A$8,0)-MATCH($D26,Lists!$A$2:$A$8,0))*$F26,2))</x:f>
      </x:c>
      <x:c r="J26" s="86" t="str">
        <x:f>IF($E26="","",ROUND($E26+(MATCH(J$7,Lists!$A$2:$A$8,0)-MATCH($D26,Lists!$A$2:$A$8,0))*$F26,2))</x:f>
      </x:c>
      <x:c r="K26" s="86" t="str">
        <x:f>IF($E26="","",ROUND($E26+(MATCH(K$7,Lists!$A$2:$A$8,0)-MATCH($D26,Lists!$A$2:$A$8,0))*$F26,2))</x:f>
      </x:c>
      <x:c r="L26" s="86" t="str">
        <x:f>IF($E26="","",ROUND($E26+(MATCH(L$7,Lists!$A$2:$A$8,0)-MATCH($D26,Lists!$A$2:$A$8,0))*$F26,2))</x:f>
      </x:c>
      <x:c r="M26" s="86" t="str">
        <x:f>IF($E26="","",ROUND($E26+(MATCH(M$7,Lists!$A$2:$A$8,0)-MATCH($D26,Lists!$A$2:$A$8,0))*$F26,2))</x:f>
      </x:c>
      <x:c r="N26" s="86" t="str">
        <x:f>IF($E26="","",ROUND($E26+(MATCH(N$7,Lists!$A$2:$A$8,0)-MATCH($D26,Lists!$A$2:$A$8,0))*$F26,2))</x:f>
      </x:c>
      <x:c r="O26" s="82" t="str"/>
      <x:c r="P26" s="82" t="str">
        <x:v>Draft</x:v>
      </x:c>
    </x:row>
    <x:row r="27" ht="38" customHeight="1">
      <x:c r="A27" s="82" t="str">
        <x:v>B09</x:v>
      </x:c>
      <x:c r="B27" s="82" t="str">
        <x:v>Leg Opening</x:v>
      </x:c>
      <x:c r="C27" s="82" t="str">
        <x:v>Measure bottom leg opening edge to edge.</x:v>
      </x:c>
      <x:c r="D27" s="82" t="str">
        <x:v>M</x:v>
      </x:c>
      <x:c r="E27" s="86" t="str"/>
      <x:c r="F27" s="86" t="str"/>
      <x:c r="G27" s="86" t="str"/>
      <x:c r="H27" s="86" t="str">
        <x:f>IF($E27="","",ROUND($E27+(MATCH(H$7,Lists!$A$2:$A$8,0)-MATCH($D27,Lists!$A$2:$A$8,0))*$F27,2))</x:f>
      </x:c>
      <x:c r="I27" s="86" t="str">
        <x:f>IF($E27="","",ROUND($E27+(MATCH(I$7,Lists!$A$2:$A$8,0)-MATCH($D27,Lists!$A$2:$A$8,0))*$F27,2))</x:f>
      </x:c>
      <x:c r="J27" s="86" t="str">
        <x:f>IF($E27="","",ROUND($E27+(MATCH(J$7,Lists!$A$2:$A$8,0)-MATCH($D27,Lists!$A$2:$A$8,0))*$F27,2))</x:f>
      </x:c>
      <x:c r="K27" s="86" t="str">
        <x:f>IF($E27="","",ROUND($E27+(MATCH(K$7,Lists!$A$2:$A$8,0)-MATCH($D27,Lists!$A$2:$A$8,0))*$F27,2))</x:f>
      </x:c>
      <x:c r="L27" s="86" t="str">
        <x:f>IF($E27="","",ROUND($E27+(MATCH(L$7,Lists!$A$2:$A$8,0)-MATCH($D27,Lists!$A$2:$A$8,0))*$F27,2))</x:f>
      </x:c>
      <x:c r="M27" s="86" t="str">
        <x:f>IF($E27="","",ROUND($E27+(MATCH(M$7,Lists!$A$2:$A$8,0)-MATCH($D27,Lists!$A$2:$A$8,0))*$F27,2))</x:f>
      </x:c>
      <x:c r="N27" s="86" t="str">
        <x:f>IF($E27="","",ROUND($E27+(MATCH(N$7,Lists!$A$2:$A$8,0)-MATCH($D27,Lists!$A$2:$A$8,0))*$F27,2))</x:f>
      </x:c>
      <x:c r="O27" s="82" t="str"/>
      <x:c r="P27" s="82" t="str">
        <x:v>Draft</x:v>
      </x:c>
    </x:row>
    <x:row r="28" ht="38" customHeight="1">
      <x:c r="A28" s="82" t="str">
        <x:v>C01</x:v>
      </x:c>
      <x:c r="B28" s="82" t="str">
        <x:v>Hood Height</x:v>
      </x:c>
      <x:c r="C28" s="82" t="str">
        <x:v>Measure hood from neckline seam to top crown.</x:v>
      </x:c>
      <x:c r="D28" s="82" t="str">
        <x:v>M</x:v>
      </x:c>
      <x:c r="E28" s="86" t="str"/>
      <x:c r="F28" s="86" t="str"/>
      <x:c r="G28" s="86" t="str"/>
      <x:c r="H28" s="86" t="str">
        <x:f>IF($E28="","",ROUND($E28+(MATCH(H$7,Lists!$A$2:$A$8,0)-MATCH($D28,Lists!$A$2:$A$8,0))*$F28,2))</x:f>
      </x:c>
      <x:c r="I28" s="86" t="str">
        <x:f>IF($E28="","",ROUND($E28+(MATCH(I$7,Lists!$A$2:$A$8,0)-MATCH($D28,Lists!$A$2:$A$8,0))*$F28,2))</x:f>
      </x:c>
      <x:c r="J28" s="86" t="str">
        <x:f>IF($E28="","",ROUND($E28+(MATCH(J$7,Lists!$A$2:$A$8,0)-MATCH($D28,Lists!$A$2:$A$8,0))*$F28,2))</x:f>
      </x:c>
      <x:c r="K28" s="86" t="str">
        <x:f>IF($E28="","",ROUND($E28+(MATCH(K$7,Lists!$A$2:$A$8,0)-MATCH($D28,Lists!$A$2:$A$8,0))*$F28,2))</x:f>
      </x:c>
      <x:c r="L28" s="86" t="str">
        <x:f>IF($E28="","",ROUND($E28+(MATCH(L$7,Lists!$A$2:$A$8,0)-MATCH($D28,Lists!$A$2:$A$8,0))*$F28,2))</x:f>
      </x:c>
      <x:c r="M28" s="86" t="str">
        <x:f>IF($E28="","",ROUND($E28+(MATCH(M$7,Lists!$A$2:$A$8,0)-MATCH($D28,Lists!$A$2:$A$8,0))*$F28,2))</x:f>
      </x:c>
      <x:c r="N28" s="86" t="str">
        <x:f>IF($E28="","",ROUND($E28+(MATCH(N$7,Lists!$A$2:$A$8,0)-MATCH($D28,Lists!$A$2:$A$8,0))*$F28,2))</x:f>
      </x:c>
      <x:c r="O28" s="82" t="str"/>
      <x:c r="P28" s="82" t="str">
        <x:v>Draft</x:v>
      </x:c>
    </x:row>
    <x:row r="29" ht="38" customHeight="1">
      <x:c r="A29" s="82" t="str">
        <x:v>C02</x:v>
      </x:c>
      <x:c r="B29" s="82" t="str">
        <x:v>Hood Width</x:v>
      </x:c>
      <x:c r="C29" s="82" t="str">
        <x:v>Measure hood width across middle point.</x:v>
      </x:c>
      <x:c r="D29" s="82" t="str">
        <x:v>M</x:v>
      </x:c>
      <x:c r="E29" s="86" t="str"/>
      <x:c r="F29" s="86" t="str"/>
      <x:c r="G29" s="86" t="str"/>
      <x:c r="H29" s="86" t="str">
        <x:f>IF($E29="","",ROUND($E29+(MATCH(H$7,Lists!$A$2:$A$8,0)-MATCH($D29,Lists!$A$2:$A$8,0))*$F29,2))</x:f>
      </x:c>
      <x:c r="I29" s="86" t="str">
        <x:f>IF($E29="","",ROUND($E29+(MATCH(I$7,Lists!$A$2:$A$8,0)-MATCH($D29,Lists!$A$2:$A$8,0))*$F29,2))</x:f>
      </x:c>
      <x:c r="J29" s="86" t="str">
        <x:f>IF($E29="","",ROUND($E29+(MATCH(J$7,Lists!$A$2:$A$8,0)-MATCH($D29,Lists!$A$2:$A$8,0))*$F29,2))</x:f>
      </x:c>
      <x:c r="K29" s="86" t="str">
        <x:f>IF($E29="","",ROUND($E29+(MATCH(K$7,Lists!$A$2:$A$8,0)-MATCH($D29,Lists!$A$2:$A$8,0))*$F29,2))</x:f>
      </x:c>
      <x:c r="L29" s="86" t="str">
        <x:f>IF($E29="","",ROUND($E29+(MATCH(L$7,Lists!$A$2:$A$8,0)-MATCH($D29,Lists!$A$2:$A$8,0))*$F29,2))</x:f>
      </x:c>
      <x:c r="M29" s="86" t="str">
        <x:f>IF($E29="","",ROUND($E29+(MATCH(M$7,Lists!$A$2:$A$8,0)-MATCH($D29,Lists!$A$2:$A$8,0))*$F29,2))</x:f>
      </x:c>
      <x:c r="N29" s="86" t="str">
        <x:f>IF($E29="","",ROUND($E29+(MATCH(N$7,Lists!$A$2:$A$8,0)-MATCH($D29,Lists!$A$2:$A$8,0))*$F29,2))</x:f>
      </x:c>
      <x:c r="O29" s="82" t="str"/>
      <x:c r="P29" s="82" t="str">
        <x:v>Draft</x:v>
      </x:c>
    </x:row>
    <x:row r="30" ht="38" customHeight="1">
      <x:c r="A30" s="82" t="str">
        <x:v>C03</x:v>
      </x:c>
      <x:c r="B30" s="82" t="str">
        <x:v>Pocket Opening</x:v>
      </x:c>
      <x:c r="C30" s="82" t="str">
        <x:v>Measure pocket opening edge to edge.</x:v>
      </x:c>
      <x:c r="D30" s="82" t="str">
        <x:v>M</x:v>
      </x:c>
      <x:c r="E30" s="86" t="str"/>
      <x:c r="F30" s="86" t="str"/>
      <x:c r="G30" s="86" t="str"/>
      <x:c r="H30" s="86" t="str">
        <x:f>IF($E30="","",ROUND($E30+(MATCH(H$7,Lists!$A$2:$A$8,0)-MATCH($D30,Lists!$A$2:$A$8,0))*$F30,2))</x:f>
      </x:c>
      <x:c r="I30" s="86" t="str">
        <x:f>IF($E30="","",ROUND($E30+(MATCH(I$7,Lists!$A$2:$A$8,0)-MATCH($D30,Lists!$A$2:$A$8,0))*$F30,2))</x:f>
      </x:c>
      <x:c r="J30" s="86" t="str">
        <x:f>IF($E30="","",ROUND($E30+(MATCH(J$7,Lists!$A$2:$A$8,0)-MATCH($D30,Lists!$A$2:$A$8,0))*$F30,2))</x:f>
      </x:c>
      <x:c r="K30" s="86" t="str">
        <x:f>IF($E30="","",ROUND($E30+(MATCH(K$7,Lists!$A$2:$A$8,0)-MATCH($D30,Lists!$A$2:$A$8,0))*$F30,2))</x:f>
      </x:c>
      <x:c r="L30" s="86" t="str">
        <x:f>IF($E30="","",ROUND($E30+(MATCH(L$7,Lists!$A$2:$A$8,0)-MATCH($D30,Lists!$A$2:$A$8,0))*$F30,2))</x:f>
      </x:c>
      <x:c r="M30" s="86" t="str">
        <x:f>IF($E30="","",ROUND($E30+(MATCH(M$7,Lists!$A$2:$A$8,0)-MATCH($D30,Lists!$A$2:$A$8,0))*$F30,2))</x:f>
      </x:c>
      <x:c r="N30" s="86" t="str">
        <x:f>IF($E30="","",ROUND($E30+(MATCH(N$7,Lists!$A$2:$A$8,0)-MATCH($D30,Lists!$A$2:$A$8,0))*$F30,2))</x:f>
      </x:c>
      <x:c r="O30" s="82" t="str"/>
      <x:c r="P30" s="82" t="str">
        <x:v>Draft</x:v>
      </x:c>
    </x:row>
    <x:row r="31" ht="38" customHeight="1">
      <x:c r="A31" s="82" t="str">
        <x:v>C04</x:v>
      </x:c>
      <x:c r="B31" s="82" t="str">
        <x:v>Zipper Length</x:v>
      </x:c>
      <x:c r="C31" s="82" t="str">
        <x:v>Measure zipper from top stop to bottom stop.</x:v>
      </x:c>
      <x:c r="D31" s="82" t="str">
        <x:v>M</x:v>
      </x:c>
      <x:c r="E31" s="86" t="str"/>
      <x:c r="F31" s="86" t="str"/>
      <x:c r="G31" s="86" t="str"/>
      <x:c r="H31" s="86" t="str">
        <x:f>IF($E31="","",ROUND($E31+(MATCH(H$7,Lists!$A$2:$A$8,0)-MATCH($D31,Lists!$A$2:$A$8,0))*$F31,2))</x:f>
      </x:c>
      <x:c r="I31" s="86" t="str">
        <x:f>IF($E31="","",ROUND($E31+(MATCH(I$7,Lists!$A$2:$A$8,0)-MATCH($D31,Lists!$A$2:$A$8,0))*$F31,2))</x:f>
      </x:c>
      <x:c r="J31" s="86" t="str">
        <x:f>IF($E31="","",ROUND($E31+(MATCH(J$7,Lists!$A$2:$A$8,0)-MATCH($D31,Lists!$A$2:$A$8,0))*$F31,2))</x:f>
      </x:c>
      <x:c r="K31" s="86" t="str">
        <x:f>IF($E31="","",ROUND($E31+(MATCH(K$7,Lists!$A$2:$A$8,0)-MATCH($D31,Lists!$A$2:$A$8,0))*$F31,2))</x:f>
      </x:c>
      <x:c r="L31" s="86" t="str">
        <x:f>IF($E31="","",ROUND($E31+(MATCH(L$7,Lists!$A$2:$A$8,0)-MATCH($D31,Lists!$A$2:$A$8,0))*$F31,2))</x:f>
      </x:c>
      <x:c r="M31" s="86" t="str">
        <x:f>IF($E31="","",ROUND($E31+(MATCH(M$7,Lists!$A$2:$A$8,0)-MATCH($D31,Lists!$A$2:$A$8,0))*$F31,2))</x:f>
      </x:c>
      <x:c r="N31" s="86" t="str">
        <x:f>IF($E31="","",ROUND($E31+(MATCH(N$7,Lists!$A$2:$A$8,0)-MATCH($D31,Lists!$A$2:$A$8,0))*$F31,2))</x:f>
      </x:c>
      <x:c r="O31" s="82" t="str"/>
      <x:c r="P31" s="82" t="str">
        <x:v>Draft</x:v>
      </x:c>
    </x:row>
    <x:row r="32" ht="38" customHeight="1">
      <x:c r="A32" s="82" t="str">
        <x:v>C05</x:v>
      </x:c>
      <x:c r="B32" s="82" t="str">
        <x:v>Collar Height</x:v>
      </x:c>
      <x:c r="C32" s="82" t="str">
        <x:v>Measure collar height at center back.</x:v>
      </x:c>
      <x:c r="D32" s="82" t="str">
        <x:v>M</x:v>
      </x:c>
      <x:c r="E32" s="86" t="str"/>
      <x:c r="F32" s="86" t="str"/>
      <x:c r="G32" s="86" t="str"/>
      <x:c r="H32" s="86" t="str">
        <x:f>IF($E32="","",ROUND($E32+(MATCH(H$7,Lists!$A$2:$A$8,0)-MATCH($D32,Lists!$A$2:$A$8,0))*$F32,2))</x:f>
      </x:c>
      <x:c r="I32" s="86" t="str">
        <x:f>IF($E32="","",ROUND($E32+(MATCH(I$7,Lists!$A$2:$A$8,0)-MATCH($D32,Lists!$A$2:$A$8,0))*$F32,2))</x:f>
      </x:c>
      <x:c r="J32" s="86" t="str">
        <x:f>IF($E32="","",ROUND($E32+(MATCH(J$7,Lists!$A$2:$A$8,0)-MATCH($D32,Lists!$A$2:$A$8,0))*$F32,2))</x:f>
      </x:c>
      <x:c r="K32" s="86" t="str">
        <x:f>IF($E32="","",ROUND($E32+(MATCH(K$7,Lists!$A$2:$A$8,0)-MATCH($D32,Lists!$A$2:$A$8,0))*$F32,2))</x:f>
      </x:c>
      <x:c r="L32" s="86" t="str">
        <x:f>IF($E32="","",ROUND($E32+(MATCH(L$7,Lists!$A$2:$A$8,0)-MATCH($D32,Lists!$A$2:$A$8,0))*$F32,2))</x:f>
      </x:c>
      <x:c r="M32" s="86" t="str">
        <x:f>IF($E32="","",ROUND($E32+(MATCH(M$7,Lists!$A$2:$A$8,0)-MATCH($D32,Lists!$A$2:$A$8,0))*$F32,2))</x:f>
      </x:c>
      <x:c r="N32" s="86" t="str">
        <x:f>IF($E32="","",ROUND($E32+(MATCH(N$7,Lists!$A$2:$A$8,0)-MATCH($D32,Lists!$A$2:$A$8,0))*$F32,2))</x:f>
      </x:c>
      <x:c r="O32" s="82" t="str"/>
      <x:c r="P32" s="82" t="str">
        <x:v>Draft</x:v>
      </x:c>
    </x:row>
    <x:row r="33" ht="38" customHeight="1">
      <x:c r="A33" s="82" t="str">
        <x:v>C06</x:v>
      </x:c>
      <x:c r="B33" s="82" t="str">
        <x:v>Placket Length</x:v>
      </x:c>
      <x:c r="C33" s="82" t="str">
        <x:v>Measure from top neck edge to placket bottom.</x:v>
      </x:c>
      <x:c r="D33" s="82" t="str">
        <x:v>M</x:v>
      </x:c>
      <x:c r="E33" s="86" t="str"/>
      <x:c r="F33" s="86" t="str"/>
      <x:c r="G33" s="86" t="str"/>
      <x:c r="H33" s="86" t="str">
        <x:f>IF($E33="","",ROUND($E33+(MATCH(H$7,Lists!$A$2:$A$8,0)-MATCH($D33,Lists!$A$2:$A$8,0))*$F33,2))</x:f>
      </x:c>
      <x:c r="I33" s="86" t="str">
        <x:f>IF($E33="","",ROUND($E33+(MATCH(I$7,Lists!$A$2:$A$8,0)-MATCH($D33,Lists!$A$2:$A$8,0))*$F33,2))</x:f>
      </x:c>
      <x:c r="J33" s="86" t="str">
        <x:f>IF($E33="","",ROUND($E33+(MATCH(J$7,Lists!$A$2:$A$8,0)-MATCH($D33,Lists!$A$2:$A$8,0))*$F33,2))</x:f>
      </x:c>
      <x:c r="K33" s="86" t="str">
        <x:f>IF($E33="","",ROUND($E33+(MATCH(K$7,Lists!$A$2:$A$8,0)-MATCH($D33,Lists!$A$2:$A$8,0))*$F33,2))</x:f>
      </x:c>
      <x:c r="L33" s="86" t="str">
        <x:f>IF($E33="","",ROUND($E33+(MATCH(L$7,Lists!$A$2:$A$8,0)-MATCH($D33,Lists!$A$2:$A$8,0))*$F33,2))</x:f>
      </x:c>
      <x:c r="M33" s="86" t="str">
        <x:f>IF($E33="","",ROUND($E33+(MATCH(M$7,Lists!$A$2:$A$8,0)-MATCH($D33,Lists!$A$2:$A$8,0))*$F33,2))</x:f>
      </x:c>
      <x:c r="N33" s="86" t="str">
        <x:f>IF($E33="","",ROUND($E33+(MATCH(N$7,Lists!$A$2:$A$8,0)-MATCH($D33,Lists!$A$2:$A$8,0))*$F33,2))</x:f>
      </x:c>
      <x:c r="O33" s="82" t="str"/>
      <x:c r="P33" s="82" t="str">
        <x:v>Draft</x:v>
      </x:c>
    </x:row>
    <x:row r="34" ht="38" customHeight="1">
      <x:c r="A34" s="82" t="str">
        <x:v>C07</x:v>
      </x:c>
      <x:c r="B34" s="82" t="str">
        <x:v>Reflective Tape Position</x:v>
      </x:c>
      <x:c r="C34" s="82" t="str">
        <x:v>Measure tape placement from fixed reference point.</x:v>
      </x:c>
      <x:c r="D34" s="82" t="str">
        <x:v>M</x:v>
      </x:c>
      <x:c r="E34" s="86" t="str"/>
      <x:c r="F34" s="86" t="str"/>
      <x:c r="G34" s="86" t="str"/>
      <x:c r="H34" s="86" t="str">
        <x:f>IF($E34="","",ROUND($E34+(MATCH(H$7,Lists!$A$2:$A$8,0)-MATCH($D34,Lists!$A$2:$A$8,0))*$F34,2))</x:f>
      </x:c>
      <x:c r="I34" s="86" t="str">
        <x:f>IF($E34="","",ROUND($E34+(MATCH(I$7,Lists!$A$2:$A$8,0)-MATCH($D34,Lists!$A$2:$A$8,0))*$F34,2))</x:f>
      </x:c>
      <x:c r="J34" s="86" t="str">
        <x:f>IF($E34="","",ROUND($E34+(MATCH(J$7,Lists!$A$2:$A$8,0)-MATCH($D34,Lists!$A$2:$A$8,0))*$F34,2))</x:f>
      </x:c>
      <x:c r="K34" s="86" t="str">
        <x:f>IF($E34="","",ROUND($E34+(MATCH(K$7,Lists!$A$2:$A$8,0)-MATCH($D34,Lists!$A$2:$A$8,0))*$F34,2))</x:f>
      </x:c>
      <x:c r="L34" s="86" t="str">
        <x:f>IF($E34="","",ROUND($E34+(MATCH(L$7,Lists!$A$2:$A$8,0)-MATCH($D34,Lists!$A$2:$A$8,0))*$F34,2))</x:f>
      </x:c>
      <x:c r="M34" s="86" t="str">
        <x:f>IF($E34="","",ROUND($E34+(MATCH(M$7,Lists!$A$2:$A$8,0)-MATCH($D34,Lists!$A$2:$A$8,0))*$F34,2))</x:f>
      </x:c>
      <x:c r="N34" s="86" t="str">
        <x:f>IF($E34="","",ROUND($E34+(MATCH(N$7,Lists!$A$2:$A$8,0)-MATCH($D34,Lists!$A$2:$A$8,0))*$F34,2))</x:f>
      </x:c>
      <x:c r="O34" s="82" t="str"/>
      <x:c r="P34" s="82" t="str">
        <x:v>Draft</x:v>
      </x:c>
    </x:row>
    <x:row r="35" ht="38" customHeight="1">
      <x:c r="A35" s="82" t="str">
        <x:v>C08</x:v>
      </x:c>
      <x:c r="B35" s="82" t="str">
        <x:v>Label Placement</x:v>
      </x:c>
      <x:c r="C35" s="82" t="str">
        <x:v>Measure label position from seam or neck reference.</x:v>
      </x:c>
      <x:c r="D35" s="82" t="str">
        <x:v>M</x:v>
      </x:c>
      <x:c r="E35" s="86" t="str"/>
      <x:c r="F35" s="86" t="str"/>
      <x:c r="G35" s="86" t="str"/>
      <x:c r="H35" s="86" t="str">
        <x:f>IF($E35="","",ROUND($E35+(MATCH(H$7,Lists!$A$2:$A$8,0)-MATCH($D35,Lists!$A$2:$A$8,0))*$F35,2))</x:f>
      </x:c>
      <x:c r="I35" s="86" t="str">
        <x:f>IF($E35="","",ROUND($E35+(MATCH(I$7,Lists!$A$2:$A$8,0)-MATCH($D35,Lists!$A$2:$A$8,0))*$F35,2))</x:f>
      </x:c>
      <x:c r="J35" s="86" t="str">
        <x:f>IF($E35="","",ROUND($E35+(MATCH(J$7,Lists!$A$2:$A$8,0)-MATCH($D35,Lists!$A$2:$A$8,0))*$F35,2))</x:f>
      </x:c>
      <x:c r="K35" s="86" t="str">
        <x:f>IF($E35="","",ROUND($E35+(MATCH(K$7,Lists!$A$2:$A$8,0)-MATCH($D35,Lists!$A$2:$A$8,0))*$F35,2))</x:f>
      </x:c>
      <x:c r="L35" s="86" t="str">
        <x:f>IF($E35="","",ROUND($E35+(MATCH(L$7,Lists!$A$2:$A$8,0)-MATCH($D35,Lists!$A$2:$A$8,0))*$F35,2))</x:f>
      </x:c>
      <x:c r="M35" s="86" t="str">
        <x:f>IF($E35="","",ROUND($E35+(MATCH(M$7,Lists!$A$2:$A$8,0)-MATCH($D35,Lists!$A$2:$A$8,0))*$F35,2))</x:f>
      </x:c>
      <x:c r="N35" s="86" t="str">
        <x:f>IF($E35="","",ROUND($E35+(MATCH(N$7,Lists!$A$2:$A$8,0)-MATCH($D35,Lists!$A$2:$A$8,0))*$F35,2))</x:f>
      </x:c>
      <x:c r="O35" s="82" t="str"/>
      <x:c r="P35" s="82" t="str">
        <x:v>Draft</x:v>
      </x:c>
    </x:row>
    <x:row r="36" ht="38" customHeight="1">
      <x:c r="A36" s="82"/>
      <x:c r="B36" s="82"/>
      <x:c r="C36" s="82"/>
      <x:c r="D36" s="82"/>
      <x:c r="E36" s="86"/>
      <x:c r="F36" s="86"/>
      <x:c r="G36" s="86"/>
      <x:c r="H36" s="86" t="str">
        <x:f>IF($E36="","",ROUND($E36+(MATCH(H$7,Lists!$A$2:$A$8,0)-MATCH($D36,Lists!$A$2:$A$8,0))*$F36,2))</x:f>
      </x:c>
      <x:c r="I36" s="86" t="str">
        <x:f>IF($E36="","",ROUND($E36+(MATCH(I$7,Lists!$A$2:$A$8,0)-MATCH($D36,Lists!$A$2:$A$8,0))*$F36,2))</x:f>
      </x:c>
      <x:c r="J36" s="86" t="str">
        <x:f>IF($E36="","",ROUND($E36+(MATCH(J$7,Lists!$A$2:$A$8,0)-MATCH($D36,Lists!$A$2:$A$8,0))*$F36,2))</x:f>
      </x:c>
      <x:c r="K36" s="86" t="str">
        <x:f>IF($E36="","",ROUND($E36+(MATCH(K$7,Lists!$A$2:$A$8,0)-MATCH($D36,Lists!$A$2:$A$8,0))*$F36,2))</x:f>
      </x:c>
      <x:c r="L36" s="86" t="str">
        <x:f>IF($E36="","",ROUND($E36+(MATCH(L$7,Lists!$A$2:$A$8,0)-MATCH($D36,Lists!$A$2:$A$8,0))*$F36,2))</x:f>
      </x:c>
      <x:c r="M36" s="86" t="str">
        <x:f>IF($E36="","",ROUND($E36+(MATCH(M$7,Lists!$A$2:$A$8,0)-MATCH($D36,Lists!$A$2:$A$8,0))*$F36,2))</x:f>
      </x:c>
      <x:c r="N36" s="86" t="str">
        <x:f>IF($E36="","",ROUND($E36+(MATCH(N$7,Lists!$A$2:$A$8,0)-MATCH($D36,Lists!$A$2:$A$8,0))*$F36,2))</x:f>
      </x:c>
      <x:c r="O36" s="82"/>
      <x:c r="P36" s="82"/>
    </x:row>
    <x:row r="37" ht="38" customHeight="1">
      <x:c r="A37" s="82"/>
      <x:c r="B37" s="82"/>
      <x:c r="C37" s="82"/>
      <x:c r="D37" s="82"/>
      <x:c r="E37" s="86"/>
      <x:c r="F37" s="86"/>
      <x:c r="G37" s="86"/>
      <x:c r="H37" s="86" t="str">
        <x:f>IF($E37="","",ROUND($E37+(MATCH(H$7,Lists!$A$2:$A$8,0)-MATCH($D37,Lists!$A$2:$A$8,0))*$F37,2))</x:f>
      </x:c>
      <x:c r="I37" s="86" t="str">
        <x:f>IF($E37="","",ROUND($E37+(MATCH(I$7,Lists!$A$2:$A$8,0)-MATCH($D37,Lists!$A$2:$A$8,0))*$F37,2))</x:f>
      </x:c>
      <x:c r="J37" s="86" t="str">
        <x:f>IF($E37="","",ROUND($E37+(MATCH(J$7,Lists!$A$2:$A$8,0)-MATCH($D37,Lists!$A$2:$A$8,0))*$F37,2))</x:f>
      </x:c>
      <x:c r="K37" s="86" t="str">
        <x:f>IF($E37="","",ROUND($E37+(MATCH(K$7,Lists!$A$2:$A$8,0)-MATCH($D37,Lists!$A$2:$A$8,0))*$F37,2))</x:f>
      </x:c>
      <x:c r="L37" s="86" t="str">
        <x:f>IF($E37="","",ROUND($E37+(MATCH(L$7,Lists!$A$2:$A$8,0)-MATCH($D37,Lists!$A$2:$A$8,0))*$F37,2))</x:f>
      </x:c>
      <x:c r="M37" s="86" t="str">
        <x:f>IF($E37="","",ROUND($E37+(MATCH(M$7,Lists!$A$2:$A$8,0)-MATCH($D37,Lists!$A$2:$A$8,0))*$F37,2))</x:f>
      </x:c>
      <x:c r="N37" s="86" t="str">
        <x:f>IF($E37="","",ROUND($E37+(MATCH(N$7,Lists!$A$2:$A$8,0)-MATCH($D37,Lists!$A$2:$A$8,0))*$F37,2))</x:f>
      </x:c>
      <x:c r="O37" s="82"/>
      <x:c r="P37" s="82"/>
    </x:row>
    <x:row r="38" ht="38" customHeight="1">
      <x:c r="A38" s="82"/>
      <x:c r="B38" s="82"/>
      <x:c r="C38" s="82"/>
      <x:c r="D38" s="82"/>
      <x:c r="E38" s="86"/>
      <x:c r="F38" s="86"/>
      <x:c r="G38" s="86"/>
      <x:c r="H38" s="86" t="str">
        <x:f>IF($E38="","",ROUND($E38+(MATCH(H$7,Lists!$A$2:$A$8,0)-MATCH($D38,Lists!$A$2:$A$8,0))*$F38,2))</x:f>
      </x:c>
      <x:c r="I38" s="86" t="str">
        <x:f>IF($E38="","",ROUND($E38+(MATCH(I$7,Lists!$A$2:$A$8,0)-MATCH($D38,Lists!$A$2:$A$8,0))*$F38,2))</x:f>
      </x:c>
      <x:c r="J38" s="86" t="str">
        <x:f>IF($E38="","",ROUND($E38+(MATCH(J$7,Lists!$A$2:$A$8,0)-MATCH($D38,Lists!$A$2:$A$8,0))*$F38,2))</x:f>
      </x:c>
      <x:c r="K38" s="86" t="str">
        <x:f>IF($E38="","",ROUND($E38+(MATCH(K$7,Lists!$A$2:$A$8,0)-MATCH($D38,Lists!$A$2:$A$8,0))*$F38,2))</x:f>
      </x:c>
      <x:c r="L38" s="86" t="str">
        <x:f>IF($E38="","",ROUND($E38+(MATCH(L$7,Lists!$A$2:$A$8,0)-MATCH($D38,Lists!$A$2:$A$8,0))*$F38,2))</x:f>
      </x:c>
      <x:c r="M38" s="86" t="str">
        <x:f>IF($E38="","",ROUND($E38+(MATCH(M$7,Lists!$A$2:$A$8,0)-MATCH($D38,Lists!$A$2:$A$8,0))*$F38,2))</x:f>
      </x:c>
      <x:c r="N38" s="86" t="str">
        <x:f>IF($E38="","",ROUND($E38+(MATCH(N$7,Lists!$A$2:$A$8,0)-MATCH($D38,Lists!$A$2:$A$8,0))*$F38,2))</x:f>
      </x:c>
      <x:c r="O38" s="82"/>
      <x:c r="P38" s="82"/>
    </x:row>
    <x:row r="39" ht="38" customHeight="1">
      <x:c r="A39" s="82"/>
      <x:c r="B39" s="82"/>
      <x:c r="C39" s="82"/>
      <x:c r="D39" s="82"/>
      <x:c r="E39" s="86"/>
      <x:c r="F39" s="86"/>
      <x:c r="G39" s="86"/>
      <x:c r="H39" s="86" t="str">
        <x:f>IF($E39="","",ROUND($E39+(MATCH(H$7,Lists!$A$2:$A$8,0)-MATCH($D39,Lists!$A$2:$A$8,0))*$F39,2))</x:f>
      </x:c>
      <x:c r="I39" s="86" t="str">
        <x:f>IF($E39="","",ROUND($E39+(MATCH(I$7,Lists!$A$2:$A$8,0)-MATCH($D39,Lists!$A$2:$A$8,0))*$F39,2))</x:f>
      </x:c>
      <x:c r="J39" s="86" t="str">
        <x:f>IF($E39="","",ROUND($E39+(MATCH(J$7,Lists!$A$2:$A$8,0)-MATCH($D39,Lists!$A$2:$A$8,0))*$F39,2))</x:f>
      </x:c>
      <x:c r="K39" s="86" t="str">
        <x:f>IF($E39="","",ROUND($E39+(MATCH(K$7,Lists!$A$2:$A$8,0)-MATCH($D39,Lists!$A$2:$A$8,0))*$F39,2))</x:f>
      </x:c>
      <x:c r="L39" s="86" t="str">
        <x:f>IF($E39="","",ROUND($E39+(MATCH(L$7,Lists!$A$2:$A$8,0)-MATCH($D39,Lists!$A$2:$A$8,0))*$F39,2))</x:f>
      </x:c>
      <x:c r="M39" s="86" t="str">
        <x:f>IF($E39="","",ROUND($E39+(MATCH(M$7,Lists!$A$2:$A$8,0)-MATCH($D39,Lists!$A$2:$A$8,0))*$F39,2))</x:f>
      </x:c>
      <x:c r="N39" s="86" t="str">
        <x:f>IF($E39="","",ROUND($E39+(MATCH(N$7,Lists!$A$2:$A$8,0)-MATCH($D39,Lists!$A$2:$A$8,0))*$F39,2))</x:f>
      </x:c>
      <x:c r="O39" s="82"/>
      <x:c r="P39" s="82"/>
    </x:row>
    <x:row r="40" ht="38" customHeight="1">
      <x:c r="A40" s="82"/>
      <x:c r="B40" s="82"/>
      <x:c r="C40" s="82"/>
      <x:c r="D40" s="82"/>
      <x:c r="E40" s="86"/>
      <x:c r="F40" s="86"/>
      <x:c r="G40" s="86"/>
      <x:c r="H40" s="86" t="str">
        <x:f>IF($E40="","",ROUND($E40+(MATCH(H$7,Lists!$A$2:$A$8,0)-MATCH($D40,Lists!$A$2:$A$8,0))*$F40,2))</x:f>
      </x:c>
      <x:c r="I40" s="86" t="str">
        <x:f>IF($E40="","",ROUND($E40+(MATCH(I$7,Lists!$A$2:$A$8,0)-MATCH($D40,Lists!$A$2:$A$8,0))*$F40,2))</x:f>
      </x:c>
      <x:c r="J40" s="86" t="str">
        <x:f>IF($E40="","",ROUND($E40+(MATCH(J$7,Lists!$A$2:$A$8,0)-MATCH($D40,Lists!$A$2:$A$8,0))*$F40,2))</x:f>
      </x:c>
      <x:c r="K40" s="86" t="str">
        <x:f>IF($E40="","",ROUND($E40+(MATCH(K$7,Lists!$A$2:$A$8,0)-MATCH($D40,Lists!$A$2:$A$8,0))*$F40,2))</x:f>
      </x:c>
      <x:c r="L40" s="86" t="str">
        <x:f>IF($E40="","",ROUND($E40+(MATCH(L$7,Lists!$A$2:$A$8,0)-MATCH($D40,Lists!$A$2:$A$8,0))*$F40,2))</x:f>
      </x:c>
      <x:c r="M40" s="86" t="str">
        <x:f>IF($E40="","",ROUND($E40+(MATCH(M$7,Lists!$A$2:$A$8,0)-MATCH($D40,Lists!$A$2:$A$8,0))*$F40,2))</x:f>
      </x:c>
      <x:c r="N40" s="86" t="str">
        <x:f>IF($E40="","",ROUND($E40+(MATCH(N$7,Lists!$A$2:$A$8,0)-MATCH($D40,Lists!$A$2:$A$8,0))*$F40,2))</x:f>
      </x:c>
      <x:c r="O40" s="82"/>
      <x:c r="P40" s="82"/>
    </x:row>
    <x:row r="41" ht="38" customHeight="1">
      <x:c r="A41" s="82"/>
      <x:c r="B41" s="82"/>
      <x:c r="C41" s="82"/>
      <x:c r="D41" s="82"/>
      <x:c r="E41" s="86"/>
      <x:c r="F41" s="86"/>
      <x:c r="G41" s="86"/>
      <x:c r="H41" s="86" t="str">
        <x:f>IF($E41="","",ROUND($E41+(MATCH(H$7,Lists!$A$2:$A$8,0)-MATCH($D41,Lists!$A$2:$A$8,0))*$F41,2))</x:f>
      </x:c>
      <x:c r="I41" s="86" t="str">
        <x:f>IF($E41="","",ROUND($E41+(MATCH(I$7,Lists!$A$2:$A$8,0)-MATCH($D41,Lists!$A$2:$A$8,0))*$F41,2))</x:f>
      </x:c>
      <x:c r="J41" s="86" t="str">
        <x:f>IF($E41="","",ROUND($E41+(MATCH(J$7,Lists!$A$2:$A$8,0)-MATCH($D41,Lists!$A$2:$A$8,0))*$F41,2))</x:f>
      </x:c>
      <x:c r="K41" s="86" t="str">
        <x:f>IF($E41="","",ROUND($E41+(MATCH(K$7,Lists!$A$2:$A$8,0)-MATCH($D41,Lists!$A$2:$A$8,0))*$F41,2))</x:f>
      </x:c>
      <x:c r="L41" s="86" t="str">
        <x:f>IF($E41="","",ROUND($E41+(MATCH(L$7,Lists!$A$2:$A$8,0)-MATCH($D41,Lists!$A$2:$A$8,0))*$F41,2))</x:f>
      </x:c>
      <x:c r="M41" s="86" t="str">
        <x:f>IF($E41="","",ROUND($E41+(MATCH(M$7,Lists!$A$2:$A$8,0)-MATCH($D41,Lists!$A$2:$A$8,0))*$F41,2))</x:f>
      </x:c>
      <x:c r="N41" s="86" t="str">
        <x:f>IF($E41="","",ROUND($E41+(MATCH(N$7,Lists!$A$2:$A$8,0)-MATCH($D41,Lists!$A$2:$A$8,0))*$F41,2))</x:f>
      </x:c>
      <x:c r="O41" s="82"/>
      <x:c r="P41" s="82"/>
    </x:row>
    <x:row r="42" ht="38" customHeight="1">
      <x:c r="A42" s="82"/>
      <x:c r="B42" s="82"/>
      <x:c r="C42" s="82"/>
      <x:c r="D42" s="82"/>
      <x:c r="E42" s="86"/>
      <x:c r="F42" s="86"/>
      <x:c r="G42" s="86"/>
      <x:c r="H42" s="86" t="str">
        <x:f>IF($E42="","",ROUND($E42+(MATCH(H$7,Lists!$A$2:$A$8,0)-MATCH($D42,Lists!$A$2:$A$8,0))*$F42,2))</x:f>
      </x:c>
      <x:c r="I42" s="86" t="str">
        <x:f>IF($E42="","",ROUND($E42+(MATCH(I$7,Lists!$A$2:$A$8,0)-MATCH($D42,Lists!$A$2:$A$8,0))*$F42,2))</x:f>
      </x:c>
      <x:c r="J42" s="86" t="str">
        <x:f>IF($E42="","",ROUND($E42+(MATCH(J$7,Lists!$A$2:$A$8,0)-MATCH($D42,Lists!$A$2:$A$8,0))*$F42,2))</x:f>
      </x:c>
      <x:c r="K42" s="86" t="str">
        <x:f>IF($E42="","",ROUND($E42+(MATCH(K$7,Lists!$A$2:$A$8,0)-MATCH($D42,Lists!$A$2:$A$8,0))*$F42,2))</x:f>
      </x:c>
      <x:c r="L42" s="86" t="str">
        <x:f>IF($E42="","",ROUND($E42+(MATCH(L$7,Lists!$A$2:$A$8,0)-MATCH($D42,Lists!$A$2:$A$8,0))*$F42,2))</x:f>
      </x:c>
      <x:c r="M42" s="86" t="str">
        <x:f>IF($E42="","",ROUND($E42+(MATCH(M$7,Lists!$A$2:$A$8,0)-MATCH($D42,Lists!$A$2:$A$8,0))*$F42,2))</x:f>
      </x:c>
      <x:c r="N42" s="86" t="str">
        <x:f>IF($E42="","",ROUND($E42+(MATCH(N$7,Lists!$A$2:$A$8,0)-MATCH($D42,Lists!$A$2:$A$8,0))*$F42,2))</x:f>
      </x:c>
      <x:c r="O42" s="82"/>
      <x:c r="P42" s="82"/>
    </x:row>
    <x:row r="43" ht="38" customHeight="1">
      <x:c r="A43" s="82"/>
      <x:c r="B43" s="82"/>
      <x:c r="C43" s="82"/>
      <x:c r="D43" s="82"/>
      <x:c r="E43" s="86"/>
      <x:c r="F43" s="86"/>
      <x:c r="G43" s="86"/>
      <x:c r="H43" s="86" t="str">
        <x:f>IF($E43="","",ROUND($E43+(MATCH(H$7,Lists!$A$2:$A$8,0)-MATCH($D43,Lists!$A$2:$A$8,0))*$F43,2))</x:f>
      </x:c>
      <x:c r="I43" s="86" t="str">
        <x:f>IF($E43="","",ROUND($E43+(MATCH(I$7,Lists!$A$2:$A$8,0)-MATCH($D43,Lists!$A$2:$A$8,0))*$F43,2))</x:f>
      </x:c>
      <x:c r="J43" s="86" t="str">
        <x:f>IF($E43="","",ROUND($E43+(MATCH(J$7,Lists!$A$2:$A$8,0)-MATCH($D43,Lists!$A$2:$A$8,0))*$F43,2))</x:f>
      </x:c>
      <x:c r="K43" s="86" t="str">
        <x:f>IF($E43="","",ROUND($E43+(MATCH(K$7,Lists!$A$2:$A$8,0)-MATCH($D43,Lists!$A$2:$A$8,0))*$F43,2))</x:f>
      </x:c>
      <x:c r="L43" s="86" t="str">
        <x:f>IF($E43="","",ROUND($E43+(MATCH(L$7,Lists!$A$2:$A$8,0)-MATCH($D43,Lists!$A$2:$A$8,0))*$F43,2))</x:f>
      </x:c>
      <x:c r="M43" s="86" t="str">
        <x:f>IF($E43="","",ROUND($E43+(MATCH(M$7,Lists!$A$2:$A$8,0)-MATCH($D43,Lists!$A$2:$A$8,0))*$F43,2))</x:f>
      </x:c>
      <x:c r="N43" s="86" t="str">
        <x:f>IF($E43="","",ROUND($E43+(MATCH(N$7,Lists!$A$2:$A$8,0)-MATCH($D43,Lists!$A$2:$A$8,0))*$F43,2))</x:f>
      </x:c>
      <x:c r="O43" s="82"/>
      <x:c r="P43" s="82"/>
    </x:row>
    <x:row r="44" ht="38" customHeight="1">
      <x:c r="A44" s="82"/>
      <x:c r="B44" s="82"/>
      <x:c r="C44" s="82"/>
      <x:c r="D44" s="82"/>
      <x:c r="E44" s="86"/>
      <x:c r="F44" s="86"/>
      <x:c r="G44" s="86"/>
      <x:c r="H44" s="86" t="str">
        <x:f>IF($E44="","",ROUND($E44+(MATCH(H$7,Lists!$A$2:$A$8,0)-MATCH($D44,Lists!$A$2:$A$8,0))*$F44,2))</x:f>
      </x:c>
      <x:c r="I44" s="86" t="str">
        <x:f>IF($E44="","",ROUND($E44+(MATCH(I$7,Lists!$A$2:$A$8,0)-MATCH($D44,Lists!$A$2:$A$8,0))*$F44,2))</x:f>
      </x:c>
      <x:c r="J44" s="86" t="str">
        <x:f>IF($E44="","",ROUND($E44+(MATCH(J$7,Lists!$A$2:$A$8,0)-MATCH($D44,Lists!$A$2:$A$8,0))*$F44,2))</x:f>
      </x:c>
      <x:c r="K44" s="86" t="str">
        <x:f>IF($E44="","",ROUND($E44+(MATCH(K$7,Lists!$A$2:$A$8,0)-MATCH($D44,Lists!$A$2:$A$8,0))*$F44,2))</x:f>
      </x:c>
      <x:c r="L44" s="86" t="str">
        <x:f>IF($E44="","",ROUND($E44+(MATCH(L$7,Lists!$A$2:$A$8,0)-MATCH($D44,Lists!$A$2:$A$8,0))*$F44,2))</x:f>
      </x:c>
      <x:c r="M44" s="86" t="str">
        <x:f>IF($E44="","",ROUND($E44+(MATCH(M$7,Lists!$A$2:$A$8,0)-MATCH($D44,Lists!$A$2:$A$8,0))*$F44,2))</x:f>
      </x:c>
      <x:c r="N44" s="86" t="str">
        <x:f>IF($E44="","",ROUND($E44+(MATCH(N$7,Lists!$A$2:$A$8,0)-MATCH($D44,Lists!$A$2:$A$8,0))*$F44,2))</x:f>
      </x:c>
      <x:c r="O44" s="82"/>
      <x:c r="P44" s="82"/>
    </x:row>
    <x:row r="45" ht="38" customHeight="1">
      <x:c r="A45" s="82"/>
      <x:c r="B45" s="82"/>
      <x:c r="C45" s="82"/>
      <x:c r="D45" s="82"/>
      <x:c r="E45" s="86"/>
      <x:c r="F45" s="86"/>
      <x:c r="G45" s="86"/>
      <x:c r="H45" s="86" t="str">
        <x:f>IF($E45="","",ROUND($E45+(MATCH(H$7,Lists!$A$2:$A$8,0)-MATCH($D45,Lists!$A$2:$A$8,0))*$F45,2))</x:f>
      </x:c>
      <x:c r="I45" s="86" t="str">
        <x:f>IF($E45="","",ROUND($E45+(MATCH(I$7,Lists!$A$2:$A$8,0)-MATCH($D45,Lists!$A$2:$A$8,0))*$F45,2))</x:f>
      </x:c>
      <x:c r="J45" s="86" t="str">
        <x:f>IF($E45="","",ROUND($E45+(MATCH(J$7,Lists!$A$2:$A$8,0)-MATCH($D45,Lists!$A$2:$A$8,0))*$F45,2))</x:f>
      </x:c>
      <x:c r="K45" s="86" t="str">
        <x:f>IF($E45="","",ROUND($E45+(MATCH(K$7,Lists!$A$2:$A$8,0)-MATCH($D45,Lists!$A$2:$A$8,0))*$F45,2))</x:f>
      </x:c>
      <x:c r="L45" s="86" t="str">
        <x:f>IF($E45="","",ROUND($E45+(MATCH(L$7,Lists!$A$2:$A$8,0)-MATCH($D45,Lists!$A$2:$A$8,0))*$F45,2))</x:f>
      </x:c>
      <x:c r="M45" s="86" t="str">
        <x:f>IF($E45="","",ROUND($E45+(MATCH(M$7,Lists!$A$2:$A$8,0)-MATCH($D45,Lists!$A$2:$A$8,0))*$F45,2))</x:f>
      </x:c>
      <x:c r="N45" s="86" t="str">
        <x:f>IF($E45="","",ROUND($E45+(MATCH(N$7,Lists!$A$2:$A$8,0)-MATCH($D45,Lists!$A$2:$A$8,0))*$F45,2))</x:f>
      </x:c>
      <x:c r="O45" s="82"/>
      <x:c r="P45" s="82"/>
    </x:row>
    <x:row r="46" ht="38" customHeight="1">
      <x:c r="A46" s="82"/>
      <x:c r="B46" s="82"/>
      <x:c r="C46" s="82"/>
      <x:c r="D46" s="82"/>
      <x:c r="E46" s="86"/>
      <x:c r="F46" s="86"/>
      <x:c r="G46" s="86"/>
      <x:c r="H46" s="86" t="str">
        <x:f>IF($E46="","",ROUND($E46+(MATCH(H$7,Lists!$A$2:$A$8,0)-MATCH($D46,Lists!$A$2:$A$8,0))*$F46,2))</x:f>
      </x:c>
      <x:c r="I46" s="86" t="str">
        <x:f>IF($E46="","",ROUND($E46+(MATCH(I$7,Lists!$A$2:$A$8,0)-MATCH($D46,Lists!$A$2:$A$8,0))*$F46,2))</x:f>
      </x:c>
      <x:c r="J46" s="86" t="str">
        <x:f>IF($E46="","",ROUND($E46+(MATCH(J$7,Lists!$A$2:$A$8,0)-MATCH($D46,Lists!$A$2:$A$8,0))*$F46,2))</x:f>
      </x:c>
      <x:c r="K46" s="86" t="str">
        <x:f>IF($E46="","",ROUND($E46+(MATCH(K$7,Lists!$A$2:$A$8,0)-MATCH($D46,Lists!$A$2:$A$8,0))*$F46,2))</x:f>
      </x:c>
      <x:c r="L46" s="86" t="str">
        <x:f>IF($E46="","",ROUND($E46+(MATCH(L$7,Lists!$A$2:$A$8,0)-MATCH($D46,Lists!$A$2:$A$8,0))*$F46,2))</x:f>
      </x:c>
      <x:c r="M46" s="86" t="str">
        <x:f>IF($E46="","",ROUND($E46+(MATCH(M$7,Lists!$A$2:$A$8,0)-MATCH($D46,Lists!$A$2:$A$8,0))*$F46,2))</x:f>
      </x:c>
      <x:c r="N46" s="86" t="str">
        <x:f>IF($E46="","",ROUND($E46+(MATCH(N$7,Lists!$A$2:$A$8,0)-MATCH($D46,Lists!$A$2:$A$8,0))*$F46,2))</x:f>
      </x:c>
      <x:c r="O46" s="82"/>
      <x:c r="P46" s="82"/>
    </x:row>
    <x:row r="47" ht="38" customHeight="1">
      <x:c r="A47" s="82"/>
      <x:c r="B47" s="82"/>
      <x:c r="C47" s="82"/>
      <x:c r="D47" s="82"/>
      <x:c r="E47" s="86"/>
      <x:c r="F47" s="86"/>
      <x:c r="G47" s="86"/>
      <x:c r="H47" s="86" t="str">
        <x:f>IF($E47="","",ROUND($E47+(MATCH(H$7,Lists!$A$2:$A$8,0)-MATCH($D47,Lists!$A$2:$A$8,0))*$F47,2))</x:f>
      </x:c>
      <x:c r="I47" s="86" t="str">
        <x:f>IF($E47="","",ROUND($E47+(MATCH(I$7,Lists!$A$2:$A$8,0)-MATCH($D47,Lists!$A$2:$A$8,0))*$F47,2))</x:f>
      </x:c>
      <x:c r="J47" s="86" t="str">
        <x:f>IF($E47="","",ROUND($E47+(MATCH(J$7,Lists!$A$2:$A$8,0)-MATCH($D47,Lists!$A$2:$A$8,0))*$F47,2))</x:f>
      </x:c>
      <x:c r="K47" s="86" t="str">
        <x:f>IF($E47="","",ROUND($E47+(MATCH(K$7,Lists!$A$2:$A$8,0)-MATCH($D47,Lists!$A$2:$A$8,0))*$F47,2))</x:f>
      </x:c>
      <x:c r="L47" s="86" t="str">
        <x:f>IF($E47="","",ROUND($E47+(MATCH(L$7,Lists!$A$2:$A$8,0)-MATCH($D47,Lists!$A$2:$A$8,0))*$F47,2))</x:f>
      </x:c>
      <x:c r="M47" s="86" t="str">
        <x:f>IF($E47="","",ROUND($E47+(MATCH(M$7,Lists!$A$2:$A$8,0)-MATCH($D47,Lists!$A$2:$A$8,0))*$F47,2))</x:f>
      </x:c>
      <x:c r="N47" s="86" t="str">
        <x:f>IF($E47="","",ROUND($E47+(MATCH(N$7,Lists!$A$2:$A$8,0)-MATCH($D47,Lists!$A$2:$A$8,0))*$F47,2))</x:f>
      </x:c>
      <x:c r="O47" s="82"/>
      <x:c r="P47" s="82"/>
    </x:row>
    <x:row r="48" ht="38" customHeight="1">
      <x:c r="A48" s="82"/>
      <x:c r="B48" s="82"/>
      <x:c r="C48" s="82"/>
      <x:c r="D48" s="82"/>
      <x:c r="E48" s="86"/>
      <x:c r="F48" s="86"/>
      <x:c r="G48" s="86"/>
      <x:c r="H48" s="86" t="str">
        <x:f>IF($E48="","",ROUND($E48+(MATCH(H$7,Lists!$A$2:$A$8,0)-MATCH($D48,Lists!$A$2:$A$8,0))*$F48,2))</x:f>
      </x:c>
      <x:c r="I48" s="86" t="str">
        <x:f>IF($E48="","",ROUND($E48+(MATCH(I$7,Lists!$A$2:$A$8,0)-MATCH($D48,Lists!$A$2:$A$8,0))*$F48,2))</x:f>
      </x:c>
      <x:c r="J48" s="86" t="str">
        <x:f>IF($E48="","",ROUND($E48+(MATCH(J$7,Lists!$A$2:$A$8,0)-MATCH($D48,Lists!$A$2:$A$8,0))*$F48,2))</x:f>
      </x:c>
      <x:c r="K48" s="86" t="str">
        <x:f>IF($E48="","",ROUND($E48+(MATCH(K$7,Lists!$A$2:$A$8,0)-MATCH($D48,Lists!$A$2:$A$8,0))*$F48,2))</x:f>
      </x:c>
      <x:c r="L48" s="86" t="str">
        <x:f>IF($E48="","",ROUND($E48+(MATCH(L$7,Lists!$A$2:$A$8,0)-MATCH($D48,Lists!$A$2:$A$8,0))*$F48,2))</x:f>
      </x:c>
      <x:c r="M48" s="86" t="str">
        <x:f>IF($E48="","",ROUND($E48+(MATCH(M$7,Lists!$A$2:$A$8,0)-MATCH($D48,Lists!$A$2:$A$8,0))*$F48,2))</x:f>
      </x:c>
      <x:c r="N48" s="86" t="str">
        <x:f>IF($E48="","",ROUND($E48+(MATCH(N$7,Lists!$A$2:$A$8,0)-MATCH($D48,Lists!$A$2:$A$8,0))*$F48,2))</x:f>
      </x:c>
      <x:c r="O48" s="82"/>
      <x:c r="P48" s="82"/>
    </x:row>
    <x:row r="49" ht="38" customHeight="1">
      <x:c r="A49" s="82"/>
      <x:c r="B49" s="82"/>
      <x:c r="C49" s="82"/>
      <x:c r="D49" s="82"/>
      <x:c r="E49" s="86"/>
      <x:c r="F49" s="86"/>
      <x:c r="G49" s="86"/>
      <x:c r="H49" s="86" t="str">
        <x:f>IF($E49="","",ROUND($E49+(MATCH(H$7,Lists!$A$2:$A$8,0)-MATCH($D49,Lists!$A$2:$A$8,0))*$F49,2))</x:f>
      </x:c>
      <x:c r="I49" s="86" t="str">
        <x:f>IF($E49="","",ROUND($E49+(MATCH(I$7,Lists!$A$2:$A$8,0)-MATCH($D49,Lists!$A$2:$A$8,0))*$F49,2))</x:f>
      </x:c>
      <x:c r="J49" s="86" t="str">
        <x:f>IF($E49="","",ROUND($E49+(MATCH(J$7,Lists!$A$2:$A$8,0)-MATCH($D49,Lists!$A$2:$A$8,0))*$F49,2))</x:f>
      </x:c>
      <x:c r="K49" s="86" t="str">
        <x:f>IF($E49="","",ROUND($E49+(MATCH(K$7,Lists!$A$2:$A$8,0)-MATCH($D49,Lists!$A$2:$A$8,0))*$F49,2))</x:f>
      </x:c>
      <x:c r="L49" s="86" t="str">
        <x:f>IF($E49="","",ROUND($E49+(MATCH(L$7,Lists!$A$2:$A$8,0)-MATCH($D49,Lists!$A$2:$A$8,0))*$F49,2))</x:f>
      </x:c>
      <x:c r="M49" s="86" t="str">
        <x:f>IF($E49="","",ROUND($E49+(MATCH(M$7,Lists!$A$2:$A$8,0)-MATCH($D49,Lists!$A$2:$A$8,0))*$F49,2))</x:f>
      </x:c>
      <x:c r="N49" s="86" t="str">
        <x:f>IF($E49="","",ROUND($E49+(MATCH(N$7,Lists!$A$2:$A$8,0)-MATCH($D49,Lists!$A$2:$A$8,0))*$F49,2))</x:f>
      </x:c>
      <x:c r="O49" s="82"/>
      <x:c r="P49" s="82"/>
    </x:row>
    <x:row r="50" ht="38" customHeight="1">
      <x:c r="A50" s="82"/>
      <x:c r="B50" s="82"/>
      <x:c r="C50" s="82"/>
      <x:c r="D50" s="82"/>
      <x:c r="E50" s="86"/>
      <x:c r="F50" s="86"/>
      <x:c r="G50" s="86"/>
      <x:c r="H50" s="86" t="str">
        <x:f>IF($E50="","",ROUND($E50+(MATCH(H$7,Lists!$A$2:$A$8,0)-MATCH($D50,Lists!$A$2:$A$8,0))*$F50,2))</x:f>
      </x:c>
      <x:c r="I50" s="86" t="str">
        <x:f>IF($E50="","",ROUND($E50+(MATCH(I$7,Lists!$A$2:$A$8,0)-MATCH($D50,Lists!$A$2:$A$8,0))*$F50,2))</x:f>
      </x:c>
      <x:c r="J50" s="86" t="str">
        <x:f>IF($E50="","",ROUND($E50+(MATCH(J$7,Lists!$A$2:$A$8,0)-MATCH($D50,Lists!$A$2:$A$8,0))*$F50,2))</x:f>
      </x:c>
      <x:c r="K50" s="86" t="str">
        <x:f>IF($E50="","",ROUND($E50+(MATCH(K$7,Lists!$A$2:$A$8,0)-MATCH($D50,Lists!$A$2:$A$8,0))*$F50,2))</x:f>
      </x:c>
      <x:c r="L50" s="86" t="str">
        <x:f>IF($E50="","",ROUND($E50+(MATCH(L$7,Lists!$A$2:$A$8,0)-MATCH($D50,Lists!$A$2:$A$8,0))*$F50,2))</x:f>
      </x:c>
      <x:c r="M50" s="86" t="str">
        <x:f>IF($E50="","",ROUND($E50+(MATCH(M$7,Lists!$A$2:$A$8,0)-MATCH($D50,Lists!$A$2:$A$8,0))*$F50,2))</x:f>
      </x:c>
      <x:c r="N50" s="86" t="str">
        <x:f>IF($E50="","",ROUND($E50+(MATCH(N$7,Lists!$A$2:$A$8,0)-MATCH($D50,Lists!$A$2:$A$8,0))*$F50,2))</x:f>
      </x:c>
      <x:c r="O50" s="82"/>
      <x:c r="P50" s="82"/>
    </x:row>
    <x:row r="51" ht="38" customHeight="1">
      <x:c r="A51" s="82"/>
      <x:c r="B51" s="82"/>
      <x:c r="C51" s="82"/>
      <x:c r="D51" s="82"/>
      <x:c r="E51" s="86"/>
      <x:c r="F51" s="86"/>
      <x:c r="G51" s="86"/>
      <x:c r="H51" s="86" t="str">
        <x:f>IF($E51="","",ROUND($E51+(MATCH(H$7,Lists!$A$2:$A$8,0)-MATCH($D51,Lists!$A$2:$A$8,0))*$F51,2))</x:f>
      </x:c>
      <x:c r="I51" s="86" t="str">
        <x:f>IF($E51="","",ROUND($E51+(MATCH(I$7,Lists!$A$2:$A$8,0)-MATCH($D51,Lists!$A$2:$A$8,0))*$F51,2))</x:f>
      </x:c>
      <x:c r="J51" s="86" t="str">
        <x:f>IF($E51="","",ROUND($E51+(MATCH(J$7,Lists!$A$2:$A$8,0)-MATCH($D51,Lists!$A$2:$A$8,0))*$F51,2))</x:f>
      </x:c>
      <x:c r="K51" s="86" t="str">
        <x:f>IF($E51="","",ROUND($E51+(MATCH(K$7,Lists!$A$2:$A$8,0)-MATCH($D51,Lists!$A$2:$A$8,0))*$F51,2))</x:f>
      </x:c>
      <x:c r="L51" s="86" t="str">
        <x:f>IF($E51="","",ROUND($E51+(MATCH(L$7,Lists!$A$2:$A$8,0)-MATCH($D51,Lists!$A$2:$A$8,0))*$F51,2))</x:f>
      </x:c>
      <x:c r="M51" s="86" t="str">
        <x:f>IF($E51="","",ROUND($E51+(MATCH(M$7,Lists!$A$2:$A$8,0)-MATCH($D51,Lists!$A$2:$A$8,0))*$F51,2))</x:f>
      </x:c>
      <x:c r="N51" s="86" t="str">
        <x:f>IF($E51="","",ROUND($E51+(MATCH(N$7,Lists!$A$2:$A$8,0)-MATCH($D51,Lists!$A$2:$A$8,0))*$F51,2))</x:f>
      </x:c>
      <x:c r="O51" s="82"/>
      <x:c r="P51" s="82"/>
    </x:row>
    <x:row r="52" ht="38" customHeight="1">
      <x:c r="A52" s="82"/>
      <x:c r="B52" s="82"/>
      <x:c r="C52" s="82"/>
      <x:c r="D52" s="82"/>
      <x:c r="E52" s="86"/>
      <x:c r="F52" s="86"/>
      <x:c r="G52" s="86"/>
      <x:c r="H52" s="86" t="str">
        <x:f>IF($E52="","",ROUND($E52+(MATCH(H$7,Lists!$A$2:$A$8,0)-MATCH($D52,Lists!$A$2:$A$8,0))*$F52,2))</x:f>
      </x:c>
      <x:c r="I52" s="86" t="str">
        <x:f>IF($E52="","",ROUND($E52+(MATCH(I$7,Lists!$A$2:$A$8,0)-MATCH($D52,Lists!$A$2:$A$8,0))*$F52,2))</x:f>
      </x:c>
      <x:c r="J52" s="86" t="str">
        <x:f>IF($E52="","",ROUND($E52+(MATCH(J$7,Lists!$A$2:$A$8,0)-MATCH($D52,Lists!$A$2:$A$8,0))*$F52,2))</x:f>
      </x:c>
      <x:c r="K52" s="86" t="str">
        <x:f>IF($E52="","",ROUND($E52+(MATCH(K$7,Lists!$A$2:$A$8,0)-MATCH($D52,Lists!$A$2:$A$8,0))*$F52,2))</x:f>
      </x:c>
      <x:c r="L52" s="86" t="str">
        <x:f>IF($E52="","",ROUND($E52+(MATCH(L$7,Lists!$A$2:$A$8,0)-MATCH($D52,Lists!$A$2:$A$8,0))*$F52,2))</x:f>
      </x:c>
      <x:c r="M52" s="86" t="str">
        <x:f>IF($E52="","",ROUND($E52+(MATCH(M$7,Lists!$A$2:$A$8,0)-MATCH($D52,Lists!$A$2:$A$8,0))*$F52,2))</x:f>
      </x:c>
      <x:c r="N52" s="86" t="str">
        <x:f>IF($E52="","",ROUND($E52+(MATCH(N$7,Lists!$A$2:$A$8,0)-MATCH($D52,Lists!$A$2:$A$8,0))*$F52,2))</x:f>
      </x:c>
      <x:c r="O52" s="82"/>
      <x:c r="P52" s="82"/>
    </x:row>
    <x:row r="53" ht="38" customHeight="1">
      <x:c r="A53" s="82"/>
      <x:c r="B53" s="82"/>
      <x:c r="C53" s="82"/>
      <x:c r="D53" s="82"/>
      <x:c r="E53" s="86"/>
      <x:c r="F53" s="86"/>
      <x:c r="G53" s="86"/>
      <x:c r="H53" s="86" t="str">
        <x:f>IF($E53="","",ROUND($E53+(MATCH(H$7,Lists!$A$2:$A$8,0)-MATCH($D53,Lists!$A$2:$A$8,0))*$F53,2))</x:f>
      </x:c>
      <x:c r="I53" s="86" t="str">
        <x:f>IF($E53="","",ROUND($E53+(MATCH(I$7,Lists!$A$2:$A$8,0)-MATCH($D53,Lists!$A$2:$A$8,0))*$F53,2))</x:f>
      </x:c>
      <x:c r="J53" s="86" t="str">
        <x:f>IF($E53="","",ROUND($E53+(MATCH(J$7,Lists!$A$2:$A$8,0)-MATCH($D53,Lists!$A$2:$A$8,0))*$F53,2))</x:f>
      </x:c>
      <x:c r="K53" s="86" t="str">
        <x:f>IF($E53="","",ROUND($E53+(MATCH(K$7,Lists!$A$2:$A$8,0)-MATCH($D53,Lists!$A$2:$A$8,0))*$F53,2))</x:f>
      </x:c>
      <x:c r="L53" s="86" t="str">
        <x:f>IF($E53="","",ROUND($E53+(MATCH(L$7,Lists!$A$2:$A$8,0)-MATCH($D53,Lists!$A$2:$A$8,0))*$F53,2))</x:f>
      </x:c>
      <x:c r="M53" s="86" t="str">
        <x:f>IF($E53="","",ROUND($E53+(MATCH(M$7,Lists!$A$2:$A$8,0)-MATCH($D53,Lists!$A$2:$A$8,0))*$F53,2))</x:f>
      </x:c>
      <x:c r="N53" s="86" t="str">
        <x:f>IF($E53="","",ROUND($E53+(MATCH(N$7,Lists!$A$2:$A$8,0)-MATCH($D53,Lists!$A$2:$A$8,0))*$F53,2))</x:f>
      </x:c>
      <x:c r="O53" s="82"/>
      <x:c r="P53" s="82"/>
    </x:row>
    <x:row r="54" ht="38" customHeight="1">
      <x:c r="A54" s="82"/>
      <x:c r="B54" s="82"/>
      <x:c r="C54" s="82"/>
      <x:c r="D54" s="82"/>
      <x:c r="E54" s="86"/>
      <x:c r="F54" s="86"/>
      <x:c r="G54" s="86"/>
      <x:c r="H54" s="86" t="str">
        <x:f>IF($E54="","",ROUND($E54+(MATCH(H$7,Lists!$A$2:$A$8,0)-MATCH($D54,Lists!$A$2:$A$8,0))*$F54,2))</x:f>
      </x:c>
      <x:c r="I54" s="86" t="str">
        <x:f>IF($E54="","",ROUND($E54+(MATCH(I$7,Lists!$A$2:$A$8,0)-MATCH($D54,Lists!$A$2:$A$8,0))*$F54,2))</x:f>
      </x:c>
      <x:c r="J54" s="86" t="str">
        <x:f>IF($E54="","",ROUND($E54+(MATCH(J$7,Lists!$A$2:$A$8,0)-MATCH($D54,Lists!$A$2:$A$8,0))*$F54,2))</x:f>
      </x:c>
      <x:c r="K54" s="86" t="str">
        <x:f>IF($E54="","",ROUND($E54+(MATCH(K$7,Lists!$A$2:$A$8,0)-MATCH($D54,Lists!$A$2:$A$8,0))*$F54,2))</x:f>
      </x:c>
      <x:c r="L54" s="86" t="str">
        <x:f>IF($E54="","",ROUND($E54+(MATCH(L$7,Lists!$A$2:$A$8,0)-MATCH($D54,Lists!$A$2:$A$8,0))*$F54,2))</x:f>
      </x:c>
      <x:c r="M54" s="86" t="str">
        <x:f>IF($E54="","",ROUND($E54+(MATCH(M$7,Lists!$A$2:$A$8,0)-MATCH($D54,Lists!$A$2:$A$8,0))*$F54,2))</x:f>
      </x:c>
      <x:c r="N54" s="86" t="str">
        <x:f>IF($E54="","",ROUND($E54+(MATCH(N$7,Lists!$A$2:$A$8,0)-MATCH($D54,Lists!$A$2:$A$8,0))*$F54,2))</x:f>
      </x:c>
      <x:c r="O54" s="82"/>
      <x:c r="P54" s="82"/>
    </x:row>
    <x:row r="55" ht="38" customHeight="1">
      <x:c r="A55" s="82"/>
      <x:c r="B55" s="82"/>
      <x:c r="C55" s="82"/>
      <x:c r="D55" s="82"/>
      <x:c r="E55" s="86"/>
      <x:c r="F55" s="86"/>
      <x:c r="G55" s="86"/>
      <x:c r="H55" s="86" t="str">
        <x:f>IF($E55="","",ROUND($E55+(MATCH(H$7,Lists!$A$2:$A$8,0)-MATCH($D55,Lists!$A$2:$A$8,0))*$F55,2))</x:f>
      </x:c>
      <x:c r="I55" s="86" t="str">
        <x:f>IF($E55="","",ROUND($E55+(MATCH(I$7,Lists!$A$2:$A$8,0)-MATCH($D55,Lists!$A$2:$A$8,0))*$F55,2))</x:f>
      </x:c>
      <x:c r="J55" s="86" t="str">
        <x:f>IF($E55="","",ROUND($E55+(MATCH(J$7,Lists!$A$2:$A$8,0)-MATCH($D55,Lists!$A$2:$A$8,0))*$F55,2))</x:f>
      </x:c>
      <x:c r="K55" s="86" t="str">
        <x:f>IF($E55="","",ROUND($E55+(MATCH(K$7,Lists!$A$2:$A$8,0)-MATCH($D55,Lists!$A$2:$A$8,0))*$F55,2))</x:f>
      </x:c>
      <x:c r="L55" s="86" t="str">
        <x:f>IF($E55="","",ROUND($E55+(MATCH(L$7,Lists!$A$2:$A$8,0)-MATCH($D55,Lists!$A$2:$A$8,0))*$F55,2))</x:f>
      </x:c>
      <x:c r="M55" s="86" t="str">
        <x:f>IF($E55="","",ROUND($E55+(MATCH(M$7,Lists!$A$2:$A$8,0)-MATCH($D55,Lists!$A$2:$A$8,0))*$F55,2))</x:f>
      </x:c>
      <x:c r="N55" s="86" t="str">
        <x:f>IF($E55="","",ROUND($E55+(MATCH(N$7,Lists!$A$2:$A$8,0)-MATCH($D55,Lists!$A$2:$A$8,0))*$F55,2))</x:f>
      </x:c>
      <x:c r="O55" s="82"/>
      <x:c r="P55" s="82"/>
    </x:row>
    <x:row r="56" ht="38" customHeight="1">
      <x:c r="A56" s="82"/>
      <x:c r="B56" s="82"/>
      <x:c r="C56" s="82"/>
      <x:c r="D56" s="82"/>
      <x:c r="E56" s="86"/>
      <x:c r="F56" s="86"/>
      <x:c r="G56" s="86"/>
      <x:c r="H56" s="86" t="str">
        <x:f>IF($E56="","",ROUND($E56+(MATCH(H$7,Lists!$A$2:$A$8,0)-MATCH($D56,Lists!$A$2:$A$8,0))*$F56,2))</x:f>
      </x:c>
      <x:c r="I56" s="86" t="str">
        <x:f>IF($E56="","",ROUND($E56+(MATCH(I$7,Lists!$A$2:$A$8,0)-MATCH($D56,Lists!$A$2:$A$8,0))*$F56,2))</x:f>
      </x:c>
      <x:c r="J56" s="86" t="str">
        <x:f>IF($E56="","",ROUND($E56+(MATCH(J$7,Lists!$A$2:$A$8,0)-MATCH($D56,Lists!$A$2:$A$8,0))*$F56,2))</x:f>
      </x:c>
      <x:c r="K56" s="86" t="str">
        <x:f>IF($E56="","",ROUND($E56+(MATCH(K$7,Lists!$A$2:$A$8,0)-MATCH($D56,Lists!$A$2:$A$8,0))*$F56,2))</x:f>
      </x:c>
      <x:c r="L56" s="86" t="str">
        <x:f>IF($E56="","",ROUND($E56+(MATCH(L$7,Lists!$A$2:$A$8,0)-MATCH($D56,Lists!$A$2:$A$8,0))*$F56,2))</x:f>
      </x:c>
      <x:c r="M56" s="86" t="str">
        <x:f>IF($E56="","",ROUND($E56+(MATCH(M$7,Lists!$A$2:$A$8,0)-MATCH($D56,Lists!$A$2:$A$8,0))*$F56,2))</x:f>
      </x:c>
      <x:c r="N56" s="86" t="str">
        <x:f>IF($E56="","",ROUND($E56+(MATCH(N$7,Lists!$A$2:$A$8,0)-MATCH($D56,Lists!$A$2:$A$8,0))*$F56,2))</x:f>
      </x:c>
      <x:c r="O56" s="82"/>
      <x:c r="P56" s="82"/>
    </x:row>
    <x:row r="57" ht="38" customHeight="1">
      <x:c r="A57" s="82"/>
      <x:c r="B57" s="82"/>
      <x:c r="C57" s="82"/>
      <x:c r="D57" s="82"/>
      <x:c r="E57" s="86"/>
      <x:c r="F57" s="86"/>
      <x:c r="G57" s="86"/>
      <x:c r="H57" s="86" t="str">
        <x:f>IF($E57="","",ROUND($E57+(MATCH(H$7,Lists!$A$2:$A$8,0)-MATCH($D57,Lists!$A$2:$A$8,0))*$F57,2))</x:f>
      </x:c>
      <x:c r="I57" s="86" t="str">
        <x:f>IF($E57="","",ROUND($E57+(MATCH(I$7,Lists!$A$2:$A$8,0)-MATCH($D57,Lists!$A$2:$A$8,0))*$F57,2))</x:f>
      </x:c>
      <x:c r="J57" s="86" t="str">
        <x:f>IF($E57="","",ROUND($E57+(MATCH(J$7,Lists!$A$2:$A$8,0)-MATCH($D57,Lists!$A$2:$A$8,0))*$F57,2))</x:f>
      </x:c>
      <x:c r="K57" s="86" t="str">
        <x:f>IF($E57="","",ROUND($E57+(MATCH(K$7,Lists!$A$2:$A$8,0)-MATCH($D57,Lists!$A$2:$A$8,0))*$F57,2))</x:f>
      </x:c>
      <x:c r="L57" s="86" t="str">
        <x:f>IF($E57="","",ROUND($E57+(MATCH(L$7,Lists!$A$2:$A$8,0)-MATCH($D57,Lists!$A$2:$A$8,0))*$F57,2))</x:f>
      </x:c>
      <x:c r="M57" s="86" t="str">
        <x:f>IF($E57="","",ROUND($E57+(MATCH(M$7,Lists!$A$2:$A$8,0)-MATCH($D57,Lists!$A$2:$A$8,0))*$F57,2))</x:f>
      </x:c>
      <x:c r="N57" s="86" t="str">
        <x:f>IF($E57="","",ROUND($E57+(MATCH(N$7,Lists!$A$2:$A$8,0)-MATCH($D57,Lists!$A$2:$A$8,0))*$F57,2))</x:f>
      </x:c>
      <x:c r="O57" s="82"/>
      <x:c r="P57" s="82"/>
    </x:row>
    <x:row r="58" ht="38" customHeight="1">
      <x:c r="A58" s="82"/>
      <x:c r="B58" s="82"/>
      <x:c r="C58" s="82"/>
      <x:c r="D58" s="82"/>
      <x:c r="E58" s="86"/>
      <x:c r="F58" s="86"/>
      <x:c r="G58" s="86"/>
      <x:c r="H58" s="86" t="str">
        <x:f>IF($E58="","",ROUND($E58+(MATCH(H$7,Lists!$A$2:$A$8,0)-MATCH($D58,Lists!$A$2:$A$8,0))*$F58,2))</x:f>
      </x:c>
      <x:c r="I58" s="86" t="str">
        <x:f>IF($E58="","",ROUND($E58+(MATCH(I$7,Lists!$A$2:$A$8,0)-MATCH($D58,Lists!$A$2:$A$8,0))*$F58,2))</x:f>
      </x:c>
      <x:c r="J58" s="86" t="str">
        <x:f>IF($E58="","",ROUND($E58+(MATCH(J$7,Lists!$A$2:$A$8,0)-MATCH($D58,Lists!$A$2:$A$8,0))*$F58,2))</x:f>
      </x:c>
      <x:c r="K58" s="86" t="str">
        <x:f>IF($E58="","",ROUND($E58+(MATCH(K$7,Lists!$A$2:$A$8,0)-MATCH($D58,Lists!$A$2:$A$8,0))*$F58,2))</x:f>
      </x:c>
      <x:c r="L58" s="86" t="str">
        <x:f>IF($E58="","",ROUND($E58+(MATCH(L$7,Lists!$A$2:$A$8,0)-MATCH($D58,Lists!$A$2:$A$8,0))*$F58,2))</x:f>
      </x:c>
      <x:c r="M58" s="86" t="str">
        <x:f>IF($E58="","",ROUND($E58+(MATCH(M$7,Lists!$A$2:$A$8,0)-MATCH($D58,Lists!$A$2:$A$8,0))*$F58,2))</x:f>
      </x:c>
      <x:c r="N58" s="86" t="str">
        <x:f>IF($E58="","",ROUND($E58+(MATCH(N$7,Lists!$A$2:$A$8,0)-MATCH($D58,Lists!$A$2:$A$8,0))*$F58,2))</x:f>
      </x:c>
      <x:c r="O58" s="82"/>
      <x:c r="P58" s="82"/>
    </x:row>
    <x:row r="59" ht="38" customHeight="1">
      <x:c r="A59" s="82"/>
      <x:c r="B59" s="82"/>
      <x:c r="C59" s="82"/>
      <x:c r="D59" s="82"/>
      <x:c r="E59" s="86"/>
      <x:c r="F59" s="86"/>
      <x:c r="G59" s="86"/>
      <x:c r="H59" s="86" t="str">
        <x:f>IF($E59="","",ROUND($E59+(MATCH(H$7,Lists!$A$2:$A$8,0)-MATCH($D59,Lists!$A$2:$A$8,0))*$F59,2))</x:f>
      </x:c>
      <x:c r="I59" s="86" t="str">
        <x:f>IF($E59="","",ROUND($E59+(MATCH(I$7,Lists!$A$2:$A$8,0)-MATCH($D59,Lists!$A$2:$A$8,0))*$F59,2))</x:f>
      </x:c>
      <x:c r="J59" s="86" t="str">
        <x:f>IF($E59="","",ROUND($E59+(MATCH(J$7,Lists!$A$2:$A$8,0)-MATCH($D59,Lists!$A$2:$A$8,0))*$F59,2))</x:f>
      </x:c>
      <x:c r="K59" s="86" t="str">
        <x:f>IF($E59="","",ROUND($E59+(MATCH(K$7,Lists!$A$2:$A$8,0)-MATCH($D59,Lists!$A$2:$A$8,0))*$F59,2))</x:f>
      </x:c>
      <x:c r="L59" s="86" t="str">
        <x:f>IF($E59="","",ROUND($E59+(MATCH(L$7,Lists!$A$2:$A$8,0)-MATCH($D59,Lists!$A$2:$A$8,0))*$F59,2))</x:f>
      </x:c>
      <x:c r="M59" s="86" t="str">
        <x:f>IF($E59="","",ROUND($E59+(MATCH(M$7,Lists!$A$2:$A$8,0)-MATCH($D59,Lists!$A$2:$A$8,0))*$F59,2))</x:f>
      </x:c>
      <x:c r="N59" s="86" t="str">
        <x:f>IF($E59="","",ROUND($E59+(MATCH(N$7,Lists!$A$2:$A$8,0)-MATCH($D59,Lists!$A$2:$A$8,0))*$F59,2))</x:f>
      </x:c>
      <x:c r="O59" s="82"/>
      <x:c r="P59" s="82"/>
    </x:row>
    <x:row r="60" ht="38" customHeight="1">
      <x:c r="A60" s="82"/>
      <x:c r="B60" s="82"/>
      <x:c r="C60" s="82"/>
      <x:c r="D60" s="82"/>
      <x:c r="E60" s="86"/>
      <x:c r="F60" s="86"/>
      <x:c r="G60" s="86"/>
      <x:c r="H60" s="86" t="str">
        <x:f>IF($E60="","",ROUND($E60+(MATCH(H$7,Lists!$A$2:$A$8,0)-MATCH($D60,Lists!$A$2:$A$8,0))*$F60,2))</x:f>
      </x:c>
      <x:c r="I60" s="86" t="str">
        <x:f>IF($E60="","",ROUND($E60+(MATCH(I$7,Lists!$A$2:$A$8,0)-MATCH($D60,Lists!$A$2:$A$8,0))*$F60,2))</x:f>
      </x:c>
      <x:c r="J60" s="86" t="str">
        <x:f>IF($E60="","",ROUND($E60+(MATCH(J$7,Lists!$A$2:$A$8,0)-MATCH($D60,Lists!$A$2:$A$8,0))*$F60,2))</x:f>
      </x:c>
      <x:c r="K60" s="86" t="str">
        <x:f>IF($E60="","",ROUND($E60+(MATCH(K$7,Lists!$A$2:$A$8,0)-MATCH($D60,Lists!$A$2:$A$8,0))*$F60,2))</x:f>
      </x:c>
      <x:c r="L60" s="86" t="str">
        <x:f>IF($E60="","",ROUND($E60+(MATCH(L$7,Lists!$A$2:$A$8,0)-MATCH($D60,Lists!$A$2:$A$8,0))*$F60,2))</x:f>
      </x:c>
      <x:c r="M60" s="86" t="str">
        <x:f>IF($E60="","",ROUND($E60+(MATCH(M$7,Lists!$A$2:$A$8,0)-MATCH($D60,Lists!$A$2:$A$8,0))*$F60,2))</x:f>
      </x:c>
      <x:c r="N60" s="86" t="str">
        <x:f>IF($E60="","",ROUND($E60+(MATCH(N$7,Lists!$A$2:$A$8,0)-MATCH($D60,Lists!$A$2:$A$8,0))*$F60,2))</x:f>
      </x:c>
      <x:c r="O60" s="82"/>
      <x:c r="P60" s="82"/>
    </x:row>
    <x:row r="61" ht="38" customHeight="1">
      <x:c r="A61" s="82"/>
      <x:c r="B61" s="82"/>
      <x:c r="C61" s="82"/>
      <x:c r="D61" s="82"/>
      <x:c r="E61" s="86"/>
      <x:c r="F61" s="86"/>
      <x:c r="G61" s="86"/>
      <x:c r="H61" s="86" t="str">
        <x:f>IF($E61="","",ROUND($E61+(MATCH(H$7,Lists!$A$2:$A$8,0)-MATCH($D61,Lists!$A$2:$A$8,0))*$F61,2))</x:f>
      </x:c>
      <x:c r="I61" s="86" t="str">
        <x:f>IF($E61="","",ROUND($E61+(MATCH(I$7,Lists!$A$2:$A$8,0)-MATCH($D61,Lists!$A$2:$A$8,0))*$F61,2))</x:f>
      </x:c>
      <x:c r="J61" s="86" t="str">
        <x:f>IF($E61="","",ROUND($E61+(MATCH(J$7,Lists!$A$2:$A$8,0)-MATCH($D61,Lists!$A$2:$A$8,0))*$F61,2))</x:f>
      </x:c>
      <x:c r="K61" s="86" t="str">
        <x:f>IF($E61="","",ROUND($E61+(MATCH(K$7,Lists!$A$2:$A$8,0)-MATCH($D61,Lists!$A$2:$A$8,0))*$F61,2))</x:f>
      </x:c>
      <x:c r="L61" s="86" t="str">
        <x:f>IF($E61="","",ROUND($E61+(MATCH(L$7,Lists!$A$2:$A$8,0)-MATCH($D61,Lists!$A$2:$A$8,0))*$F61,2))</x:f>
      </x:c>
      <x:c r="M61" s="86" t="str">
        <x:f>IF($E61="","",ROUND($E61+(MATCH(M$7,Lists!$A$2:$A$8,0)-MATCH($D61,Lists!$A$2:$A$8,0))*$F61,2))</x:f>
      </x:c>
      <x:c r="N61" s="86" t="str">
        <x:f>IF($E61="","",ROUND($E61+(MATCH(N$7,Lists!$A$2:$A$8,0)-MATCH($D61,Lists!$A$2:$A$8,0))*$F61,2))</x:f>
      </x:c>
      <x:c r="O61" s="82"/>
      <x:c r="P61" s="82"/>
    </x:row>
    <x:row r="62" ht="38" customHeight="1">
      <x:c r="A62" s="82"/>
      <x:c r="B62" s="82"/>
      <x:c r="C62" s="82"/>
      <x:c r="D62" s="82"/>
      <x:c r="E62" s="86"/>
      <x:c r="F62" s="86"/>
      <x:c r="G62" s="86"/>
      <x:c r="H62" s="86" t="str">
        <x:f>IF($E62="","",ROUND($E62+(MATCH(H$7,Lists!$A$2:$A$8,0)-MATCH($D62,Lists!$A$2:$A$8,0))*$F62,2))</x:f>
      </x:c>
      <x:c r="I62" s="86" t="str">
        <x:f>IF($E62="","",ROUND($E62+(MATCH(I$7,Lists!$A$2:$A$8,0)-MATCH($D62,Lists!$A$2:$A$8,0))*$F62,2))</x:f>
      </x:c>
      <x:c r="J62" s="86" t="str">
        <x:f>IF($E62="","",ROUND($E62+(MATCH(J$7,Lists!$A$2:$A$8,0)-MATCH($D62,Lists!$A$2:$A$8,0))*$F62,2))</x:f>
      </x:c>
      <x:c r="K62" s="86" t="str">
        <x:f>IF($E62="","",ROUND($E62+(MATCH(K$7,Lists!$A$2:$A$8,0)-MATCH($D62,Lists!$A$2:$A$8,0))*$F62,2))</x:f>
      </x:c>
      <x:c r="L62" s="86" t="str">
        <x:f>IF($E62="","",ROUND($E62+(MATCH(L$7,Lists!$A$2:$A$8,0)-MATCH($D62,Lists!$A$2:$A$8,0))*$F62,2))</x:f>
      </x:c>
      <x:c r="M62" s="86" t="str">
        <x:f>IF($E62="","",ROUND($E62+(MATCH(M$7,Lists!$A$2:$A$8,0)-MATCH($D62,Lists!$A$2:$A$8,0))*$F62,2))</x:f>
      </x:c>
      <x:c r="N62" s="86" t="str">
        <x:f>IF($E62="","",ROUND($E62+(MATCH(N$7,Lists!$A$2:$A$8,0)-MATCH($D62,Lists!$A$2:$A$8,0))*$F62,2))</x:f>
      </x:c>
      <x:c r="O62" s="82"/>
      <x:c r="P62" s="82"/>
    </x:row>
    <x:row r="63" ht="38" customHeight="1">
      <x:c r="A63" s="82"/>
      <x:c r="B63" s="82"/>
      <x:c r="C63" s="82"/>
      <x:c r="D63" s="82"/>
      <x:c r="E63" s="86"/>
      <x:c r="F63" s="86"/>
      <x:c r="G63" s="86"/>
      <x:c r="H63" s="86" t="str">
        <x:f>IF($E63="","",ROUND($E63+(MATCH(H$7,Lists!$A$2:$A$8,0)-MATCH($D63,Lists!$A$2:$A$8,0))*$F63,2))</x:f>
      </x:c>
      <x:c r="I63" s="86" t="str">
        <x:f>IF($E63="","",ROUND($E63+(MATCH(I$7,Lists!$A$2:$A$8,0)-MATCH($D63,Lists!$A$2:$A$8,0))*$F63,2))</x:f>
      </x:c>
      <x:c r="J63" s="86" t="str">
        <x:f>IF($E63="","",ROUND($E63+(MATCH(J$7,Lists!$A$2:$A$8,0)-MATCH($D63,Lists!$A$2:$A$8,0))*$F63,2))</x:f>
      </x:c>
      <x:c r="K63" s="86" t="str">
        <x:f>IF($E63="","",ROUND($E63+(MATCH(K$7,Lists!$A$2:$A$8,0)-MATCH($D63,Lists!$A$2:$A$8,0))*$F63,2))</x:f>
      </x:c>
      <x:c r="L63" s="86" t="str">
        <x:f>IF($E63="","",ROUND($E63+(MATCH(L$7,Lists!$A$2:$A$8,0)-MATCH($D63,Lists!$A$2:$A$8,0))*$F63,2))</x:f>
      </x:c>
      <x:c r="M63" s="86" t="str">
        <x:f>IF($E63="","",ROUND($E63+(MATCH(M$7,Lists!$A$2:$A$8,0)-MATCH($D63,Lists!$A$2:$A$8,0))*$F63,2))</x:f>
      </x:c>
      <x:c r="N63" s="86" t="str">
        <x:f>IF($E63="","",ROUND($E63+(MATCH(N$7,Lists!$A$2:$A$8,0)-MATCH($D63,Lists!$A$2:$A$8,0))*$F63,2))</x:f>
      </x:c>
      <x:c r="O63" s="82"/>
      <x:c r="P63" s="82"/>
    </x:row>
    <x:row r="64" ht="38" customHeight="1">
      <x:c r="A64" s="82"/>
      <x:c r="B64" s="82"/>
      <x:c r="C64" s="82"/>
      <x:c r="D64" s="82"/>
      <x:c r="E64" s="86"/>
      <x:c r="F64" s="86"/>
      <x:c r="G64" s="86"/>
      <x:c r="H64" s="86" t="str">
        <x:f>IF($E64="","",ROUND($E64+(MATCH(H$7,Lists!$A$2:$A$8,0)-MATCH($D64,Lists!$A$2:$A$8,0))*$F64,2))</x:f>
      </x:c>
      <x:c r="I64" s="86" t="str">
        <x:f>IF($E64="","",ROUND($E64+(MATCH(I$7,Lists!$A$2:$A$8,0)-MATCH($D64,Lists!$A$2:$A$8,0))*$F64,2))</x:f>
      </x:c>
      <x:c r="J64" s="86" t="str">
        <x:f>IF($E64="","",ROUND($E64+(MATCH(J$7,Lists!$A$2:$A$8,0)-MATCH($D64,Lists!$A$2:$A$8,0))*$F64,2))</x:f>
      </x:c>
      <x:c r="K64" s="86" t="str">
        <x:f>IF($E64="","",ROUND($E64+(MATCH(K$7,Lists!$A$2:$A$8,0)-MATCH($D64,Lists!$A$2:$A$8,0))*$F64,2))</x:f>
      </x:c>
      <x:c r="L64" s="86" t="str">
        <x:f>IF($E64="","",ROUND($E64+(MATCH(L$7,Lists!$A$2:$A$8,0)-MATCH($D64,Lists!$A$2:$A$8,0))*$F64,2))</x:f>
      </x:c>
      <x:c r="M64" s="86" t="str">
        <x:f>IF($E64="","",ROUND($E64+(MATCH(M$7,Lists!$A$2:$A$8,0)-MATCH($D64,Lists!$A$2:$A$8,0))*$F64,2))</x:f>
      </x:c>
      <x:c r="N64" s="86" t="str">
        <x:f>IF($E64="","",ROUND($E64+(MATCH(N$7,Lists!$A$2:$A$8,0)-MATCH($D64,Lists!$A$2:$A$8,0))*$F64,2))</x:f>
      </x:c>
      <x:c r="O64" s="82"/>
      <x:c r="P64" s="82"/>
    </x:row>
    <x:row r="65" ht="38" customHeight="1">
      <x:c r="A65" s="82"/>
      <x:c r="B65" s="82"/>
      <x:c r="C65" s="82"/>
      <x:c r="D65" s="82"/>
      <x:c r="E65" s="86"/>
      <x:c r="F65" s="86"/>
      <x:c r="G65" s="86"/>
      <x:c r="H65" s="86" t="str">
        <x:f>IF($E65="","",ROUND($E65+(MATCH(H$7,Lists!$A$2:$A$8,0)-MATCH($D65,Lists!$A$2:$A$8,0))*$F65,2))</x:f>
      </x:c>
      <x:c r="I65" s="86" t="str">
        <x:f>IF($E65="","",ROUND($E65+(MATCH(I$7,Lists!$A$2:$A$8,0)-MATCH($D65,Lists!$A$2:$A$8,0))*$F65,2))</x:f>
      </x:c>
      <x:c r="J65" s="86" t="str">
        <x:f>IF($E65="","",ROUND($E65+(MATCH(J$7,Lists!$A$2:$A$8,0)-MATCH($D65,Lists!$A$2:$A$8,0))*$F65,2))</x:f>
      </x:c>
      <x:c r="K65" s="86" t="str">
        <x:f>IF($E65="","",ROUND($E65+(MATCH(K$7,Lists!$A$2:$A$8,0)-MATCH($D65,Lists!$A$2:$A$8,0))*$F65,2))</x:f>
      </x:c>
      <x:c r="L65" s="86" t="str">
        <x:f>IF($E65="","",ROUND($E65+(MATCH(L$7,Lists!$A$2:$A$8,0)-MATCH($D65,Lists!$A$2:$A$8,0))*$F65,2))</x:f>
      </x:c>
      <x:c r="M65" s="86" t="str">
        <x:f>IF($E65="","",ROUND($E65+(MATCH(M$7,Lists!$A$2:$A$8,0)-MATCH($D65,Lists!$A$2:$A$8,0))*$F65,2))</x:f>
      </x:c>
      <x:c r="N65" s="86" t="str">
        <x:f>IF($E65="","",ROUND($E65+(MATCH(N$7,Lists!$A$2:$A$8,0)-MATCH($D65,Lists!$A$2:$A$8,0))*$F65,2))</x:f>
      </x:c>
      <x:c r="O65" s="82"/>
      <x:c r="P65" s="82"/>
    </x:row>
    <x:row r="66" ht="38" customHeight="1">
      <x:c r="A66" s="82"/>
      <x:c r="B66" s="82"/>
      <x:c r="C66" s="82"/>
      <x:c r="D66" s="82"/>
      <x:c r="E66" s="86"/>
      <x:c r="F66" s="86"/>
      <x:c r="G66" s="86"/>
      <x:c r="H66" s="86" t="str">
        <x:f>IF($E66="","",ROUND($E66+(MATCH(H$7,Lists!$A$2:$A$8,0)-MATCH($D66,Lists!$A$2:$A$8,0))*$F66,2))</x:f>
      </x:c>
      <x:c r="I66" s="86" t="str">
        <x:f>IF($E66="","",ROUND($E66+(MATCH(I$7,Lists!$A$2:$A$8,0)-MATCH($D66,Lists!$A$2:$A$8,0))*$F66,2))</x:f>
      </x:c>
      <x:c r="J66" s="86" t="str">
        <x:f>IF($E66="","",ROUND($E66+(MATCH(J$7,Lists!$A$2:$A$8,0)-MATCH($D66,Lists!$A$2:$A$8,0))*$F66,2))</x:f>
      </x:c>
      <x:c r="K66" s="86" t="str">
        <x:f>IF($E66="","",ROUND($E66+(MATCH(K$7,Lists!$A$2:$A$8,0)-MATCH($D66,Lists!$A$2:$A$8,0))*$F66,2))</x:f>
      </x:c>
      <x:c r="L66" s="86" t="str">
        <x:f>IF($E66="","",ROUND($E66+(MATCH(L$7,Lists!$A$2:$A$8,0)-MATCH($D66,Lists!$A$2:$A$8,0))*$F66,2))</x:f>
      </x:c>
      <x:c r="M66" s="86" t="str">
        <x:f>IF($E66="","",ROUND($E66+(MATCH(M$7,Lists!$A$2:$A$8,0)-MATCH($D66,Lists!$A$2:$A$8,0))*$F66,2))</x:f>
      </x:c>
      <x:c r="N66" s="86" t="str">
        <x:f>IF($E66="","",ROUND($E66+(MATCH(N$7,Lists!$A$2:$A$8,0)-MATCH($D66,Lists!$A$2:$A$8,0))*$F66,2))</x:f>
      </x:c>
      <x:c r="O66" s="82"/>
      <x:c r="P66" s="82"/>
    </x:row>
    <x:row r="67" ht="38" customHeight="1">
      <x:c r="A67" s="82"/>
      <x:c r="B67" s="82"/>
      <x:c r="C67" s="82"/>
      <x:c r="D67" s="82"/>
      <x:c r="E67" s="86"/>
      <x:c r="F67" s="86"/>
      <x:c r="G67" s="86"/>
      <x:c r="H67" s="86" t="str">
        <x:f>IF($E67="","",ROUND($E67+(MATCH(H$7,Lists!$A$2:$A$8,0)-MATCH($D67,Lists!$A$2:$A$8,0))*$F67,2))</x:f>
      </x:c>
      <x:c r="I67" s="86" t="str">
        <x:f>IF($E67="","",ROUND($E67+(MATCH(I$7,Lists!$A$2:$A$8,0)-MATCH($D67,Lists!$A$2:$A$8,0))*$F67,2))</x:f>
      </x:c>
      <x:c r="J67" s="86" t="str">
        <x:f>IF($E67="","",ROUND($E67+(MATCH(J$7,Lists!$A$2:$A$8,0)-MATCH($D67,Lists!$A$2:$A$8,0))*$F67,2))</x:f>
      </x:c>
      <x:c r="K67" s="86" t="str">
        <x:f>IF($E67="","",ROUND($E67+(MATCH(K$7,Lists!$A$2:$A$8,0)-MATCH($D67,Lists!$A$2:$A$8,0))*$F67,2))</x:f>
      </x:c>
      <x:c r="L67" s="86" t="str">
        <x:f>IF($E67="","",ROUND($E67+(MATCH(L$7,Lists!$A$2:$A$8,0)-MATCH($D67,Lists!$A$2:$A$8,0))*$F67,2))</x:f>
      </x:c>
      <x:c r="M67" s="86" t="str">
        <x:f>IF($E67="","",ROUND($E67+(MATCH(M$7,Lists!$A$2:$A$8,0)-MATCH($D67,Lists!$A$2:$A$8,0))*$F67,2))</x:f>
      </x:c>
      <x:c r="N67" s="86" t="str">
        <x:f>IF($E67="","",ROUND($E67+(MATCH(N$7,Lists!$A$2:$A$8,0)-MATCH($D67,Lists!$A$2:$A$8,0))*$F67,2))</x:f>
      </x:c>
      <x:c r="O67" s="82"/>
      <x:c r="P67" s="82"/>
    </x:row>
    <x:row r="68" ht="38" customHeight="1">
      <x:c r="A68" s="82"/>
      <x:c r="B68" s="82"/>
      <x:c r="C68" s="82"/>
      <x:c r="D68" s="82"/>
      <x:c r="E68" s="86"/>
      <x:c r="F68" s="86"/>
      <x:c r="G68" s="86"/>
      <x:c r="H68" s="86" t="str">
        <x:f>IF($E68="","",ROUND($E68+(MATCH(H$7,Lists!$A$2:$A$8,0)-MATCH($D68,Lists!$A$2:$A$8,0))*$F68,2))</x:f>
      </x:c>
      <x:c r="I68" s="86" t="str">
        <x:f>IF($E68="","",ROUND($E68+(MATCH(I$7,Lists!$A$2:$A$8,0)-MATCH($D68,Lists!$A$2:$A$8,0))*$F68,2))</x:f>
      </x:c>
      <x:c r="J68" s="86" t="str">
        <x:f>IF($E68="","",ROUND($E68+(MATCH(J$7,Lists!$A$2:$A$8,0)-MATCH($D68,Lists!$A$2:$A$8,0))*$F68,2))</x:f>
      </x:c>
      <x:c r="K68" s="86" t="str">
        <x:f>IF($E68="","",ROUND($E68+(MATCH(K$7,Lists!$A$2:$A$8,0)-MATCH($D68,Lists!$A$2:$A$8,0))*$F68,2))</x:f>
      </x:c>
      <x:c r="L68" s="86" t="str">
        <x:f>IF($E68="","",ROUND($E68+(MATCH(L$7,Lists!$A$2:$A$8,0)-MATCH($D68,Lists!$A$2:$A$8,0))*$F68,2))</x:f>
      </x:c>
      <x:c r="M68" s="86" t="str">
        <x:f>IF($E68="","",ROUND($E68+(MATCH(M$7,Lists!$A$2:$A$8,0)-MATCH($D68,Lists!$A$2:$A$8,0))*$F68,2))</x:f>
      </x:c>
      <x:c r="N68" s="86" t="str">
        <x:f>IF($E68="","",ROUND($E68+(MATCH(N$7,Lists!$A$2:$A$8,0)-MATCH($D68,Lists!$A$2:$A$8,0))*$F68,2))</x:f>
      </x:c>
      <x:c r="O68" s="82"/>
      <x:c r="P68" s="82"/>
    </x:row>
    <x:row r="69" ht="38" customHeight="1">
      <x:c r="A69" s="82"/>
      <x:c r="B69" s="82"/>
      <x:c r="C69" s="82"/>
      <x:c r="D69" s="82"/>
      <x:c r="E69" s="86"/>
      <x:c r="F69" s="86"/>
      <x:c r="G69" s="86"/>
      <x:c r="H69" s="86" t="str">
        <x:f>IF($E69="","",ROUND($E69+(MATCH(H$7,Lists!$A$2:$A$8,0)-MATCH($D69,Lists!$A$2:$A$8,0))*$F69,2))</x:f>
      </x:c>
      <x:c r="I69" s="86" t="str">
        <x:f>IF($E69="","",ROUND($E69+(MATCH(I$7,Lists!$A$2:$A$8,0)-MATCH($D69,Lists!$A$2:$A$8,0))*$F69,2))</x:f>
      </x:c>
      <x:c r="J69" s="86" t="str">
        <x:f>IF($E69="","",ROUND($E69+(MATCH(J$7,Lists!$A$2:$A$8,0)-MATCH($D69,Lists!$A$2:$A$8,0))*$F69,2))</x:f>
      </x:c>
      <x:c r="K69" s="86" t="str">
        <x:f>IF($E69="","",ROUND($E69+(MATCH(K$7,Lists!$A$2:$A$8,0)-MATCH($D69,Lists!$A$2:$A$8,0))*$F69,2))</x:f>
      </x:c>
      <x:c r="L69" s="86" t="str">
        <x:f>IF($E69="","",ROUND($E69+(MATCH(L$7,Lists!$A$2:$A$8,0)-MATCH($D69,Lists!$A$2:$A$8,0))*$F69,2))</x:f>
      </x:c>
      <x:c r="M69" s="86" t="str">
        <x:f>IF($E69="","",ROUND($E69+(MATCH(M$7,Lists!$A$2:$A$8,0)-MATCH($D69,Lists!$A$2:$A$8,0))*$F69,2))</x:f>
      </x:c>
      <x:c r="N69" s="86" t="str">
        <x:f>IF($E69="","",ROUND($E69+(MATCH(N$7,Lists!$A$2:$A$8,0)-MATCH($D69,Lists!$A$2:$A$8,0))*$F69,2))</x:f>
      </x:c>
      <x:c r="O69" s="82"/>
      <x:c r="P69" s="82"/>
    </x:row>
    <x:row r="70" ht="38" customHeight="1">
      <x:c r="A70" s="82"/>
      <x:c r="B70" s="82"/>
      <x:c r="C70" s="82"/>
      <x:c r="D70" s="82"/>
      <x:c r="E70" s="86"/>
      <x:c r="F70" s="86"/>
      <x:c r="G70" s="86"/>
      <x:c r="H70" s="86" t="str">
        <x:f>IF($E70="","",ROUND($E70+(MATCH(H$7,Lists!$A$2:$A$8,0)-MATCH($D70,Lists!$A$2:$A$8,0))*$F70,2))</x:f>
      </x:c>
      <x:c r="I70" s="86" t="str">
        <x:f>IF($E70="","",ROUND($E70+(MATCH(I$7,Lists!$A$2:$A$8,0)-MATCH($D70,Lists!$A$2:$A$8,0))*$F70,2))</x:f>
      </x:c>
      <x:c r="J70" s="86" t="str">
        <x:f>IF($E70="","",ROUND($E70+(MATCH(J$7,Lists!$A$2:$A$8,0)-MATCH($D70,Lists!$A$2:$A$8,0))*$F70,2))</x:f>
      </x:c>
      <x:c r="K70" s="86" t="str">
        <x:f>IF($E70="","",ROUND($E70+(MATCH(K$7,Lists!$A$2:$A$8,0)-MATCH($D70,Lists!$A$2:$A$8,0))*$F70,2))</x:f>
      </x:c>
      <x:c r="L70" s="86" t="str">
        <x:f>IF($E70="","",ROUND($E70+(MATCH(L$7,Lists!$A$2:$A$8,0)-MATCH($D70,Lists!$A$2:$A$8,0))*$F70,2))</x:f>
      </x:c>
      <x:c r="M70" s="86" t="str">
        <x:f>IF($E70="","",ROUND($E70+(MATCH(M$7,Lists!$A$2:$A$8,0)-MATCH($D70,Lists!$A$2:$A$8,0))*$F70,2))</x:f>
      </x:c>
      <x:c r="N70" s="86" t="str">
        <x:f>IF($E70="","",ROUND($E70+(MATCH(N$7,Lists!$A$2:$A$8,0)-MATCH($D70,Lists!$A$2:$A$8,0))*$F70,2))</x:f>
      </x:c>
      <x:c r="O70" s="82"/>
      <x:c r="P70" s="82"/>
    </x:row>
    <x:row r="71" ht="38" customHeight="1">
      <x:c r="A71" s="82"/>
      <x:c r="B71" s="82"/>
      <x:c r="C71" s="82"/>
      <x:c r="D71" s="82"/>
      <x:c r="E71" s="86"/>
      <x:c r="F71" s="86"/>
      <x:c r="G71" s="86"/>
      <x:c r="H71" s="86" t="str">
        <x:f>IF($E71="","",ROUND($E71+(MATCH(H$7,Lists!$A$2:$A$8,0)-MATCH($D71,Lists!$A$2:$A$8,0))*$F71,2))</x:f>
      </x:c>
      <x:c r="I71" s="86" t="str">
        <x:f>IF($E71="","",ROUND($E71+(MATCH(I$7,Lists!$A$2:$A$8,0)-MATCH($D71,Lists!$A$2:$A$8,0))*$F71,2))</x:f>
      </x:c>
      <x:c r="J71" s="86" t="str">
        <x:f>IF($E71="","",ROUND($E71+(MATCH(J$7,Lists!$A$2:$A$8,0)-MATCH($D71,Lists!$A$2:$A$8,0))*$F71,2))</x:f>
      </x:c>
      <x:c r="K71" s="86" t="str">
        <x:f>IF($E71="","",ROUND($E71+(MATCH(K$7,Lists!$A$2:$A$8,0)-MATCH($D71,Lists!$A$2:$A$8,0))*$F71,2))</x:f>
      </x:c>
      <x:c r="L71" s="86" t="str">
        <x:f>IF($E71="","",ROUND($E71+(MATCH(L$7,Lists!$A$2:$A$8,0)-MATCH($D71,Lists!$A$2:$A$8,0))*$F71,2))</x:f>
      </x:c>
      <x:c r="M71" s="86" t="str">
        <x:f>IF($E71="","",ROUND($E71+(MATCH(M$7,Lists!$A$2:$A$8,0)-MATCH($D71,Lists!$A$2:$A$8,0))*$F71,2))</x:f>
      </x:c>
      <x:c r="N71" s="86" t="str">
        <x:f>IF($E71="","",ROUND($E71+(MATCH(N$7,Lists!$A$2:$A$8,0)-MATCH($D71,Lists!$A$2:$A$8,0))*$F71,2))</x:f>
      </x:c>
      <x:c r="O71" s="82"/>
      <x:c r="P71" s="82"/>
    </x:row>
    <x:row r="72" ht="38" customHeight="1">
      <x:c r="A72" s="82"/>
      <x:c r="B72" s="82"/>
      <x:c r="C72" s="82"/>
      <x:c r="D72" s="82"/>
      <x:c r="E72" s="86"/>
      <x:c r="F72" s="86"/>
      <x:c r="G72" s="86"/>
      <x:c r="H72" s="86" t="str">
        <x:f>IF($E72="","",ROUND($E72+(MATCH(H$7,Lists!$A$2:$A$8,0)-MATCH($D72,Lists!$A$2:$A$8,0))*$F72,2))</x:f>
      </x:c>
      <x:c r="I72" s="86" t="str">
        <x:f>IF($E72="","",ROUND($E72+(MATCH(I$7,Lists!$A$2:$A$8,0)-MATCH($D72,Lists!$A$2:$A$8,0))*$F72,2))</x:f>
      </x:c>
      <x:c r="J72" s="86" t="str">
        <x:f>IF($E72="","",ROUND($E72+(MATCH(J$7,Lists!$A$2:$A$8,0)-MATCH($D72,Lists!$A$2:$A$8,0))*$F72,2))</x:f>
      </x:c>
      <x:c r="K72" s="86" t="str">
        <x:f>IF($E72="","",ROUND($E72+(MATCH(K$7,Lists!$A$2:$A$8,0)-MATCH($D72,Lists!$A$2:$A$8,0))*$F72,2))</x:f>
      </x:c>
      <x:c r="L72" s="86" t="str">
        <x:f>IF($E72="","",ROUND($E72+(MATCH(L$7,Lists!$A$2:$A$8,0)-MATCH($D72,Lists!$A$2:$A$8,0))*$F72,2))</x:f>
      </x:c>
      <x:c r="M72" s="86" t="str">
        <x:f>IF($E72="","",ROUND($E72+(MATCH(M$7,Lists!$A$2:$A$8,0)-MATCH($D72,Lists!$A$2:$A$8,0))*$F72,2))</x:f>
      </x:c>
      <x:c r="N72" s="86" t="str">
        <x:f>IF($E72="","",ROUND($E72+(MATCH(N$7,Lists!$A$2:$A$8,0)-MATCH($D72,Lists!$A$2:$A$8,0))*$F72,2))</x:f>
      </x:c>
      <x:c r="O72" s="82"/>
      <x:c r="P72" s="82"/>
    </x:row>
    <x:row r="73" ht="38" customHeight="1">
      <x:c r="A73" s="82"/>
      <x:c r="B73" s="82"/>
      <x:c r="C73" s="82"/>
      <x:c r="D73" s="82"/>
      <x:c r="E73" s="86"/>
      <x:c r="F73" s="86"/>
      <x:c r="G73" s="86"/>
      <x:c r="H73" s="86" t="str">
        <x:f>IF($E73="","",ROUND($E73+(MATCH(H$7,Lists!$A$2:$A$8,0)-MATCH($D73,Lists!$A$2:$A$8,0))*$F73,2))</x:f>
      </x:c>
      <x:c r="I73" s="86" t="str">
        <x:f>IF($E73="","",ROUND($E73+(MATCH(I$7,Lists!$A$2:$A$8,0)-MATCH($D73,Lists!$A$2:$A$8,0))*$F73,2))</x:f>
      </x:c>
      <x:c r="J73" s="86" t="str">
        <x:f>IF($E73="","",ROUND($E73+(MATCH(J$7,Lists!$A$2:$A$8,0)-MATCH($D73,Lists!$A$2:$A$8,0))*$F73,2))</x:f>
      </x:c>
      <x:c r="K73" s="86" t="str">
        <x:f>IF($E73="","",ROUND($E73+(MATCH(K$7,Lists!$A$2:$A$8,0)-MATCH($D73,Lists!$A$2:$A$8,0))*$F73,2))</x:f>
      </x:c>
      <x:c r="L73" s="86" t="str">
        <x:f>IF($E73="","",ROUND($E73+(MATCH(L$7,Lists!$A$2:$A$8,0)-MATCH($D73,Lists!$A$2:$A$8,0))*$F73,2))</x:f>
      </x:c>
      <x:c r="M73" s="86" t="str">
        <x:f>IF($E73="","",ROUND($E73+(MATCH(M$7,Lists!$A$2:$A$8,0)-MATCH($D73,Lists!$A$2:$A$8,0))*$F73,2))</x:f>
      </x:c>
      <x:c r="N73" s="86" t="str">
        <x:f>IF($E73="","",ROUND($E73+(MATCH(N$7,Lists!$A$2:$A$8,0)-MATCH($D73,Lists!$A$2:$A$8,0))*$F73,2))</x:f>
      </x:c>
      <x:c r="O73" s="82"/>
      <x:c r="P73" s="82"/>
    </x:row>
    <x:row r="74" ht="38" customHeight="1">
      <x:c r="A74" s="82"/>
      <x:c r="B74" s="82"/>
      <x:c r="C74" s="82"/>
      <x:c r="D74" s="82"/>
      <x:c r="E74" s="86"/>
      <x:c r="F74" s="86"/>
      <x:c r="G74" s="86"/>
      <x:c r="H74" s="86" t="str">
        <x:f>IF($E74="","",ROUND($E74+(MATCH(H$7,Lists!$A$2:$A$8,0)-MATCH($D74,Lists!$A$2:$A$8,0))*$F74,2))</x:f>
      </x:c>
      <x:c r="I74" s="86" t="str">
        <x:f>IF($E74="","",ROUND($E74+(MATCH(I$7,Lists!$A$2:$A$8,0)-MATCH($D74,Lists!$A$2:$A$8,0))*$F74,2))</x:f>
      </x:c>
      <x:c r="J74" s="86" t="str">
        <x:f>IF($E74="","",ROUND($E74+(MATCH(J$7,Lists!$A$2:$A$8,0)-MATCH($D74,Lists!$A$2:$A$8,0))*$F74,2))</x:f>
      </x:c>
      <x:c r="K74" s="86" t="str">
        <x:f>IF($E74="","",ROUND($E74+(MATCH(K$7,Lists!$A$2:$A$8,0)-MATCH($D74,Lists!$A$2:$A$8,0))*$F74,2))</x:f>
      </x:c>
      <x:c r="L74" s="86" t="str">
        <x:f>IF($E74="","",ROUND($E74+(MATCH(L$7,Lists!$A$2:$A$8,0)-MATCH($D74,Lists!$A$2:$A$8,0))*$F74,2))</x:f>
      </x:c>
      <x:c r="M74" s="86" t="str">
        <x:f>IF($E74="","",ROUND($E74+(MATCH(M$7,Lists!$A$2:$A$8,0)-MATCH($D74,Lists!$A$2:$A$8,0))*$F74,2))</x:f>
      </x:c>
      <x:c r="N74" s="86" t="str">
        <x:f>IF($E74="","",ROUND($E74+(MATCH(N$7,Lists!$A$2:$A$8,0)-MATCH($D74,Lists!$A$2:$A$8,0))*$F74,2))</x:f>
      </x:c>
      <x:c r="O74" s="82"/>
      <x:c r="P74" s="82"/>
    </x:row>
    <x:row r="75" ht="38" customHeight="1">
      <x:c r="A75" s="82"/>
      <x:c r="B75" s="82"/>
      <x:c r="C75" s="82"/>
      <x:c r="D75" s="82"/>
      <x:c r="E75" s="86"/>
      <x:c r="F75" s="86"/>
      <x:c r="G75" s="86"/>
      <x:c r="H75" s="86" t="str">
        <x:f>IF($E75="","",ROUND($E75+(MATCH(H$7,Lists!$A$2:$A$8,0)-MATCH($D75,Lists!$A$2:$A$8,0))*$F75,2))</x:f>
      </x:c>
      <x:c r="I75" s="86" t="str">
        <x:f>IF($E75="","",ROUND($E75+(MATCH(I$7,Lists!$A$2:$A$8,0)-MATCH($D75,Lists!$A$2:$A$8,0))*$F75,2))</x:f>
      </x:c>
      <x:c r="J75" s="86" t="str">
        <x:f>IF($E75="","",ROUND($E75+(MATCH(J$7,Lists!$A$2:$A$8,0)-MATCH($D75,Lists!$A$2:$A$8,0))*$F75,2))</x:f>
      </x:c>
      <x:c r="K75" s="86" t="str">
        <x:f>IF($E75="","",ROUND($E75+(MATCH(K$7,Lists!$A$2:$A$8,0)-MATCH($D75,Lists!$A$2:$A$8,0))*$F75,2))</x:f>
      </x:c>
      <x:c r="L75" s="86" t="str">
        <x:f>IF($E75="","",ROUND($E75+(MATCH(L$7,Lists!$A$2:$A$8,0)-MATCH($D75,Lists!$A$2:$A$8,0))*$F75,2))</x:f>
      </x:c>
      <x:c r="M75" s="86" t="str">
        <x:f>IF($E75="","",ROUND($E75+(MATCH(M$7,Lists!$A$2:$A$8,0)-MATCH($D75,Lists!$A$2:$A$8,0))*$F75,2))</x:f>
      </x:c>
      <x:c r="N75" s="86" t="str">
        <x:f>IF($E75="","",ROUND($E75+(MATCH(N$7,Lists!$A$2:$A$8,0)-MATCH($D75,Lists!$A$2:$A$8,0))*$F75,2))</x:f>
      </x:c>
      <x:c r="O75" s="82"/>
      <x:c r="P75" s="82"/>
    </x:row>
    <x:row r="76" ht="38" customHeight="1">
      <x:c r="A76" s="82"/>
      <x:c r="B76" s="82"/>
      <x:c r="C76" s="82"/>
      <x:c r="D76" s="82"/>
      <x:c r="E76" s="86"/>
      <x:c r="F76" s="86"/>
      <x:c r="G76" s="86"/>
      <x:c r="H76" s="86" t="str">
        <x:f>IF($E76="","",ROUND($E76+(MATCH(H$7,Lists!$A$2:$A$8,0)-MATCH($D76,Lists!$A$2:$A$8,0))*$F76,2))</x:f>
      </x:c>
      <x:c r="I76" s="86" t="str">
        <x:f>IF($E76="","",ROUND($E76+(MATCH(I$7,Lists!$A$2:$A$8,0)-MATCH($D76,Lists!$A$2:$A$8,0))*$F76,2))</x:f>
      </x:c>
      <x:c r="J76" s="86" t="str">
        <x:f>IF($E76="","",ROUND($E76+(MATCH(J$7,Lists!$A$2:$A$8,0)-MATCH($D76,Lists!$A$2:$A$8,0))*$F76,2))</x:f>
      </x:c>
      <x:c r="K76" s="86" t="str">
        <x:f>IF($E76="","",ROUND($E76+(MATCH(K$7,Lists!$A$2:$A$8,0)-MATCH($D76,Lists!$A$2:$A$8,0))*$F76,2))</x:f>
      </x:c>
      <x:c r="L76" s="86" t="str">
        <x:f>IF($E76="","",ROUND($E76+(MATCH(L$7,Lists!$A$2:$A$8,0)-MATCH($D76,Lists!$A$2:$A$8,0))*$F76,2))</x:f>
      </x:c>
      <x:c r="M76" s="86" t="str">
        <x:f>IF($E76="","",ROUND($E76+(MATCH(M$7,Lists!$A$2:$A$8,0)-MATCH($D76,Lists!$A$2:$A$8,0))*$F76,2))</x:f>
      </x:c>
      <x:c r="N76" s="86" t="str">
        <x:f>IF($E76="","",ROUND($E76+(MATCH(N$7,Lists!$A$2:$A$8,0)-MATCH($D76,Lists!$A$2:$A$8,0))*$F76,2))</x:f>
      </x:c>
      <x:c r="O76" s="82"/>
      <x:c r="P76" s="82"/>
    </x:row>
    <x:row r="77" ht="38" customHeight="1">
      <x:c r="A77" s="82"/>
      <x:c r="B77" s="82"/>
      <x:c r="C77" s="82"/>
      <x:c r="D77" s="82"/>
      <x:c r="E77" s="86"/>
      <x:c r="F77" s="86"/>
      <x:c r="G77" s="86"/>
      <x:c r="H77" s="86" t="str">
        <x:f>IF($E77="","",ROUND($E77+(MATCH(H$7,Lists!$A$2:$A$8,0)-MATCH($D77,Lists!$A$2:$A$8,0))*$F77,2))</x:f>
      </x:c>
      <x:c r="I77" s="86" t="str">
        <x:f>IF($E77="","",ROUND($E77+(MATCH(I$7,Lists!$A$2:$A$8,0)-MATCH($D77,Lists!$A$2:$A$8,0))*$F77,2))</x:f>
      </x:c>
      <x:c r="J77" s="86" t="str">
        <x:f>IF($E77="","",ROUND($E77+(MATCH(J$7,Lists!$A$2:$A$8,0)-MATCH($D77,Lists!$A$2:$A$8,0))*$F77,2))</x:f>
      </x:c>
      <x:c r="K77" s="86" t="str">
        <x:f>IF($E77="","",ROUND($E77+(MATCH(K$7,Lists!$A$2:$A$8,0)-MATCH($D77,Lists!$A$2:$A$8,0))*$F77,2))</x:f>
      </x:c>
      <x:c r="L77" s="86" t="str">
        <x:f>IF($E77="","",ROUND($E77+(MATCH(L$7,Lists!$A$2:$A$8,0)-MATCH($D77,Lists!$A$2:$A$8,0))*$F77,2))</x:f>
      </x:c>
      <x:c r="M77" s="86" t="str">
        <x:f>IF($E77="","",ROUND($E77+(MATCH(M$7,Lists!$A$2:$A$8,0)-MATCH($D77,Lists!$A$2:$A$8,0))*$F77,2))</x:f>
      </x:c>
      <x:c r="N77" s="86" t="str">
        <x:f>IF($E77="","",ROUND($E77+(MATCH(N$7,Lists!$A$2:$A$8,0)-MATCH($D77,Lists!$A$2:$A$8,0))*$F77,2))</x:f>
      </x:c>
      <x:c r="O77" s="82"/>
      <x:c r="P77" s="82"/>
    </x:row>
    <x:row r="78" ht="38" customHeight="1">
      <x:c r="A78" s="82"/>
      <x:c r="B78" s="82"/>
      <x:c r="C78" s="82"/>
      <x:c r="D78" s="82"/>
      <x:c r="E78" s="86"/>
      <x:c r="F78" s="86"/>
      <x:c r="G78" s="86"/>
      <x:c r="H78" s="86" t="str">
        <x:f>IF($E78="","",ROUND($E78+(MATCH(H$7,Lists!$A$2:$A$8,0)-MATCH($D78,Lists!$A$2:$A$8,0))*$F78,2))</x:f>
      </x:c>
      <x:c r="I78" s="86" t="str">
        <x:f>IF($E78="","",ROUND($E78+(MATCH(I$7,Lists!$A$2:$A$8,0)-MATCH($D78,Lists!$A$2:$A$8,0))*$F78,2))</x:f>
      </x:c>
      <x:c r="J78" s="86" t="str">
        <x:f>IF($E78="","",ROUND($E78+(MATCH(J$7,Lists!$A$2:$A$8,0)-MATCH($D78,Lists!$A$2:$A$8,0))*$F78,2))</x:f>
      </x:c>
      <x:c r="K78" s="86" t="str">
        <x:f>IF($E78="","",ROUND($E78+(MATCH(K$7,Lists!$A$2:$A$8,0)-MATCH($D78,Lists!$A$2:$A$8,0))*$F78,2))</x:f>
      </x:c>
      <x:c r="L78" s="86" t="str">
        <x:f>IF($E78="","",ROUND($E78+(MATCH(L$7,Lists!$A$2:$A$8,0)-MATCH($D78,Lists!$A$2:$A$8,0))*$F78,2))</x:f>
      </x:c>
      <x:c r="M78" s="86" t="str">
        <x:f>IF($E78="","",ROUND($E78+(MATCH(M$7,Lists!$A$2:$A$8,0)-MATCH($D78,Lists!$A$2:$A$8,0))*$F78,2))</x:f>
      </x:c>
      <x:c r="N78" s="86" t="str">
        <x:f>IF($E78="","",ROUND($E78+(MATCH(N$7,Lists!$A$2:$A$8,0)-MATCH($D78,Lists!$A$2:$A$8,0))*$F78,2))</x:f>
      </x:c>
      <x:c r="O78" s="82"/>
      <x:c r="P78" s="82"/>
    </x:row>
    <x:row r="79" ht="38" customHeight="1">
      <x:c r="A79" s="82"/>
      <x:c r="B79" s="82"/>
      <x:c r="C79" s="82"/>
      <x:c r="D79" s="82"/>
      <x:c r="E79" s="86"/>
      <x:c r="F79" s="86"/>
      <x:c r="G79" s="86"/>
      <x:c r="H79" s="86" t="str">
        <x:f>IF($E79="","",ROUND($E79+(MATCH(H$7,Lists!$A$2:$A$8,0)-MATCH($D79,Lists!$A$2:$A$8,0))*$F79,2))</x:f>
      </x:c>
      <x:c r="I79" s="86" t="str">
        <x:f>IF($E79="","",ROUND($E79+(MATCH(I$7,Lists!$A$2:$A$8,0)-MATCH($D79,Lists!$A$2:$A$8,0))*$F79,2))</x:f>
      </x:c>
      <x:c r="J79" s="86" t="str">
        <x:f>IF($E79="","",ROUND($E79+(MATCH(J$7,Lists!$A$2:$A$8,0)-MATCH($D79,Lists!$A$2:$A$8,0))*$F79,2))</x:f>
      </x:c>
      <x:c r="K79" s="86" t="str">
        <x:f>IF($E79="","",ROUND($E79+(MATCH(K$7,Lists!$A$2:$A$8,0)-MATCH($D79,Lists!$A$2:$A$8,0))*$F79,2))</x:f>
      </x:c>
      <x:c r="L79" s="86" t="str">
        <x:f>IF($E79="","",ROUND($E79+(MATCH(L$7,Lists!$A$2:$A$8,0)-MATCH($D79,Lists!$A$2:$A$8,0))*$F79,2))</x:f>
      </x:c>
      <x:c r="M79" s="86" t="str">
        <x:f>IF($E79="","",ROUND($E79+(MATCH(M$7,Lists!$A$2:$A$8,0)-MATCH($D79,Lists!$A$2:$A$8,0))*$F79,2))</x:f>
      </x:c>
      <x:c r="N79" s="86" t="str">
        <x:f>IF($E79="","",ROUND($E79+(MATCH(N$7,Lists!$A$2:$A$8,0)-MATCH($D79,Lists!$A$2:$A$8,0))*$F79,2))</x:f>
      </x:c>
      <x:c r="O79" s="82"/>
      <x:c r="P79" s="82"/>
    </x:row>
    <x:row r="80" ht="38" customHeight="1">
      <x:c r="A80" s="82"/>
      <x:c r="B80" s="82"/>
      <x:c r="C80" s="82"/>
      <x:c r="D80" s="82"/>
      <x:c r="E80" s="86"/>
      <x:c r="F80" s="86"/>
      <x:c r="G80" s="86"/>
      <x:c r="H80" s="86" t="str">
        <x:f>IF($E80="","",ROUND($E80+(MATCH(H$7,Lists!$A$2:$A$8,0)-MATCH($D80,Lists!$A$2:$A$8,0))*$F80,2))</x:f>
      </x:c>
      <x:c r="I80" s="86" t="str">
        <x:f>IF($E80="","",ROUND($E80+(MATCH(I$7,Lists!$A$2:$A$8,0)-MATCH($D80,Lists!$A$2:$A$8,0))*$F80,2))</x:f>
      </x:c>
      <x:c r="J80" s="86" t="str">
        <x:f>IF($E80="","",ROUND($E80+(MATCH(J$7,Lists!$A$2:$A$8,0)-MATCH($D80,Lists!$A$2:$A$8,0))*$F80,2))</x:f>
      </x:c>
      <x:c r="K80" s="86" t="str">
        <x:f>IF($E80="","",ROUND($E80+(MATCH(K$7,Lists!$A$2:$A$8,0)-MATCH($D80,Lists!$A$2:$A$8,0))*$F80,2))</x:f>
      </x:c>
      <x:c r="L80" s="86" t="str">
        <x:f>IF($E80="","",ROUND($E80+(MATCH(L$7,Lists!$A$2:$A$8,0)-MATCH($D80,Lists!$A$2:$A$8,0))*$F80,2))</x:f>
      </x:c>
      <x:c r="M80" s="86" t="str">
        <x:f>IF($E80="","",ROUND($E80+(MATCH(M$7,Lists!$A$2:$A$8,0)-MATCH($D80,Lists!$A$2:$A$8,0))*$F80,2))</x:f>
      </x:c>
      <x:c r="N80" s="86" t="str">
        <x:f>IF($E80="","",ROUND($E80+(MATCH(N$7,Lists!$A$2:$A$8,0)-MATCH($D80,Lists!$A$2:$A$8,0))*$F80,2))</x:f>
      </x:c>
      <x:c r="O80" s="82"/>
      <x:c r="P80" s="82"/>
    </x:row>
    <x:row r="81" ht="38" customHeight="1">
      <x:c r="A81" s="82"/>
      <x:c r="B81" s="82"/>
      <x:c r="C81" s="82"/>
      <x:c r="D81" s="82"/>
      <x:c r="E81" s="86"/>
      <x:c r="F81" s="86"/>
      <x:c r="G81" s="86"/>
      <x:c r="H81" s="86" t="str">
        <x:f>IF($E81="","",ROUND($E81+(MATCH(H$7,Lists!$A$2:$A$8,0)-MATCH($D81,Lists!$A$2:$A$8,0))*$F81,2))</x:f>
      </x:c>
      <x:c r="I81" s="86" t="str">
        <x:f>IF($E81="","",ROUND($E81+(MATCH(I$7,Lists!$A$2:$A$8,0)-MATCH($D81,Lists!$A$2:$A$8,0))*$F81,2))</x:f>
      </x:c>
      <x:c r="J81" s="86" t="str">
        <x:f>IF($E81="","",ROUND($E81+(MATCH(J$7,Lists!$A$2:$A$8,0)-MATCH($D81,Lists!$A$2:$A$8,0))*$F81,2))</x:f>
      </x:c>
      <x:c r="K81" s="86" t="str">
        <x:f>IF($E81="","",ROUND($E81+(MATCH(K$7,Lists!$A$2:$A$8,0)-MATCH($D81,Lists!$A$2:$A$8,0))*$F81,2))</x:f>
      </x:c>
      <x:c r="L81" s="86" t="str">
        <x:f>IF($E81="","",ROUND($E81+(MATCH(L$7,Lists!$A$2:$A$8,0)-MATCH($D81,Lists!$A$2:$A$8,0))*$F81,2))</x:f>
      </x:c>
      <x:c r="M81" s="86" t="str">
        <x:f>IF($E81="","",ROUND($E81+(MATCH(M$7,Lists!$A$2:$A$8,0)-MATCH($D81,Lists!$A$2:$A$8,0))*$F81,2))</x:f>
      </x:c>
      <x:c r="N81" s="86" t="str">
        <x:f>IF($E81="","",ROUND($E81+(MATCH(N$7,Lists!$A$2:$A$8,0)-MATCH($D81,Lists!$A$2:$A$8,0))*$F81,2))</x:f>
      </x:c>
      <x:c r="O81" s="82"/>
      <x:c r="P81" s="82"/>
    </x:row>
    <x:row r="82" ht="38" customHeight="1">
      <x:c r="A82" s="82"/>
      <x:c r="B82" s="82"/>
      <x:c r="C82" s="82"/>
      <x:c r="D82" s="82"/>
      <x:c r="E82" s="86"/>
      <x:c r="F82" s="86"/>
      <x:c r="G82" s="86"/>
      <x:c r="H82" s="86" t="str">
        <x:f>IF($E82="","",ROUND($E82+(MATCH(H$7,Lists!$A$2:$A$8,0)-MATCH($D82,Lists!$A$2:$A$8,0))*$F82,2))</x:f>
      </x:c>
      <x:c r="I82" s="86" t="str">
        <x:f>IF($E82="","",ROUND($E82+(MATCH(I$7,Lists!$A$2:$A$8,0)-MATCH($D82,Lists!$A$2:$A$8,0))*$F82,2))</x:f>
      </x:c>
      <x:c r="J82" s="86" t="str">
        <x:f>IF($E82="","",ROUND($E82+(MATCH(J$7,Lists!$A$2:$A$8,0)-MATCH($D82,Lists!$A$2:$A$8,0))*$F82,2))</x:f>
      </x:c>
      <x:c r="K82" s="86" t="str">
        <x:f>IF($E82="","",ROUND($E82+(MATCH(K$7,Lists!$A$2:$A$8,0)-MATCH($D82,Lists!$A$2:$A$8,0))*$F82,2))</x:f>
      </x:c>
      <x:c r="L82" s="86" t="str">
        <x:f>IF($E82="","",ROUND($E82+(MATCH(L$7,Lists!$A$2:$A$8,0)-MATCH($D82,Lists!$A$2:$A$8,0))*$F82,2))</x:f>
      </x:c>
      <x:c r="M82" s="86" t="str">
        <x:f>IF($E82="","",ROUND($E82+(MATCH(M$7,Lists!$A$2:$A$8,0)-MATCH($D82,Lists!$A$2:$A$8,0))*$F82,2))</x:f>
      </x:c>
      <x:c r="N82" s="86" t="str">
        <x:f>IF($E82="","",ROUND($E82+(MATCH(N$7,Lists!$A$2:$A$8,0)-MATCH($D82,Lists!$A$2:$A$8,0))*$F82,2))</x:f>
      </x:c>
      <x:c r="O82" s="82"/>
      <x:c r="P82" s="82"/>
    </x:row>
    <x:row r="83" ht="38" customHeight="1">
      <x:c r="A83" s="82"/>
      <x:c r="B83" s="82"/>
      <x:c r="C83" s="82"/>
      <x:c r="D83" s="82"/>
      <x:c r="E83" s="86"/>
      <x:c r="F83" s="86"/>
      <x:c r="G83" s="86"/>
      <x:c r="H83" s="86" t="str">
        <x:f>IF($E83="","",ROUND($E83+(MATCH(H$7,Lists!$A$2:$A$8,0)-MATCH($D83,Lists!$A$2:$A$8,0))*$F83,2))</x:f>
      </x:c>
      <x:c r="I83" s="86" t="str">
        <x:f>IF($E83="","",ROUND($E83+(MATCH(I$7,Lists!$A$2:$A$8,0)-MATCH($D83,Lists!$A$2:$A$8,0))*$F83,2))</x:f>
      </x:c>
      <x:c r="J83" s="86" t="str">
        <x:f>IF($E83="","",ROUND($E83+(MATCH(J$7,Lists!$A$2:$A$8,0)-MATCH($D83,Lists!$A$2:$A$8,0))*$F83,2))</x:f>
      </x:c>
      <x:c r="K83" s="86" t="str">
        <x:f>IF($E83="","",ROUND($E83+(MATCH(K$7,Lists!$A$2:$A$8,0)-MATCH($D83,Lists!$A$2:$A$8,0))*$F83,2))</x:f>
      </x:c>
      <x:c r="L83" s="86" t="str">
        <x:f>IF($E83="","",ROUND($E83+(MATCH(L$7,Lists!$A$2:$A$8,0)-MATCH($D83,Lists!$A$2:$A$8,0))*$F83,2))</x:f>
      </x:c>
      <x:c r="M83" s="86" t="str">
        <x:f>IF($E83="","",ROUND($E83+(MATCH(M$7,Lists!$A$2:$A$8,0)-MATCH($D83,Lists!$A$2:$A$8,0))*$F83,2))</x:f>
      </x:c>
      <x:c r="N83" s="86" t="str">
        <x:f>IF($E83="","",ROUND($E83+(MATCH(N$7,Lists!$A$2:$A$8,0)-MATCH($D83,Lists!$A$2:$A$8,0))*$F83,2))</x:f>
      </x:c>
      <x:c r="O83" s="82"/>
      <x:c r="P83" s="82"/>
    </x:row>
    <x:row r="84" ht="38" customHeight="1">
      <x:c r="A84" s="82"/>
      <x:c r="B84" s="82"/>
      <x:c r="C84" s="82"/>
      <x:c r="D84" s="82"/>
      <x:c r="E84" s="86"/>
      <x:c r="F84" s="86"/>
      <x:c r="G84" s="86"/>
      <x:c r="H84" s="86" t="str">
        <x:f>IF($E84="","",ROUND($E84+(MATCH(H$7,Lists!$A$2:$A$8,0)-MATCH($D84,Lists!$A$2:$A$8,0))*$F84,2))</x:f>
      </x:c>
      <x:c r="I84" s="86" t="str">
        <x:f>IF($E84="","",ROUND($E84+(MATCH(I$7,Lists!$A$2:$A$8,0)-MATCH($D84,Lists!$A$2:$A$8,0))*$F84,2))</x:f>
      </x:c>
      <x:c r="J84" s="86" t="str">
        <x:f>IF($E84="","",ROUND($E84+(MATCH(J$7,Lists!$A$2:$A$8,0)-MATCH($D84,Lists!$A$2:$A$8,0))*$F84,2))</x:f>
      </x:c>
      <x:c r="K84" s="86" t="str">
        <x:f>IF($E84="","",ROUND($E84+(MATCH(K$7,Lists!$A$2:$A$8,0)-MATCH($D84,Lists!$A$2:$A$8,0))*$F84,2))</x:f>
      </x:c>
      <x:c r="L84" s="86" t="str">
        <x:f>IF($E84="","",ROUND($E84+(MATCH(L$7,Lists!$A$2:$A$8,0)-MATCH($D84,Lists!$A$2:$A$8,0))*$F84,2))</x:f>
      </x:c>
      <x:c r="M84" s="86" t="str">
        <x:f>IF($E84="","",ROUND($E84+(MATCH(M$7,Lists!$A$2:$A$8,0)-MATCH($D84,Lists!$A$2:$A$8,0))*$F84,2))</x:f>
      </x:c>
      <x:c r="N84" s="86" t="str">
        <x:f>IF($E84="","",ROUND($E84+(MATCH(N$7,Lists!$A$2:$A$8,0)-MATCH($D84,Lists!$A$2:$A$8,0))*$F84,2))</x:f>
      </x:c>
      <x:c r="O84" s="82"/>
      <x:c r="P84" s="82"/>
    </x:row>
    <x:row r="85" ht="38" customHeight="1">
      <x:c r="A85" s="82"/>
      <x:c r="B85" s="82"/>
      <x:c r="C85" s="82"/>
      <x:c r="D85" s="82"/>
      <x:c r="E85" s="86"/>
      <x:c r="F85" s="86"/>
      <x:c r="G85" s="86"/>
      <x:c r="H85" s="86" t="str">
        <x:f>IF($E85="","",ROUND($E85+(MATCH(H$7,Lists!$A$2:$A$8,0)-MATCH($D85,Lists!$A$2:$A$8,0))*$F85,2))</x:f>
      </x:c>
      <x:c r="I85" s="86" t="str">
        <x:f>IF($E85="","",ROUND($E85+(MATCH(I$7,Lists!$A$2:$A$8,0)-MATCH($D85,Lists!$A$2:$A$8,0))*$F85,2))</x:f>
      </x:c>
      <x:c r="J85" s="86" t="str">
        <x:f>IF($E85="","",ROUND($E85+(MATCH(J$7,Lists!$A$2:$A$8,0)-MATCH($D85,Lists!$A$2:$A$8,0))*$F85,2))</x:f>
      </x:c>
      <x:c r="K85" s="86" t="str">
        <x:f>IF($E85="","",ROUND($E85+(MATCH(K$7,Lists!$A$2:$A$8,0)-MATCH($D85,Lists!$A$2:$A$8,0))*$F85,2))</x:f>
      </x:c>
      <x:c r="L85" s="86" t="str">
        <x:f>IF($E85="","",ROUND($E85+(MATCH(L$7,Lists!$A$2:$A$8,0)-MATCH($D85,Lists!$A$2:$A$8,0))*$F85,2))</x:f>
      </x:c>
      <x:c r="M85" s="86" t="str">
        <x:f>IF($E85="","",ROUND($E85+(MATCH(M$7,Lists!$A$2:$A$8,0)-MATCH($D85,Lists!$A$2:$A$8,0))*$F85,2))</x:f>
      </x:c>
      <x:c r="N85" s="86" t="str">
        <x:f>IF($E85="","",ROUND($E85+(MATCH(N$7,Lists!$A$2:$A$8,0)-MATCH($D85,Lists!$A$2:$A$8,0))*$F85,2))</x:f>
      </x:c>
      <x:c r="O85" s="82"/>
      <x:c r="P85" s="82"/>
    </x:row>
    <x:row r="86" ht="38" customHeight="1">
      <x:c r="A86" s="82"/>
      <x:c r="B86" s="82"/>
      <x:c r="C86" s="82"/>
      <x:c r="D86" s="82"/>
      <x:c r="E86" s="86"/>
      <x:c r="F86" s="86"/>
      <x:c r="G86" s="86"/>
      <x:c r="H86" s="86" t="str">
        <x:f>IF($E86="","",ROUND($E86+(MATCH(H$7,Lists!$A$2:$A$8,0)-MATCH($D86,Lists!$A$2:$A$8,0))*$F86,2))</x:f>
      </x:c>
      <x:c r="I86" s="86" t="str">
        <x:f>IF($E86="","",ROUND($E86+(MATCH(I$7,Lists!$A$2:$A$8,0)-MATCH($D86,Lists!$A$2:$A$8,0))*$F86,2))</x:f>
      </x:c>
      <x:c r="J86" s="86" t="str">
        <x:f>IF($E86="","",ROUND($E86+(MATCH(J$7,Lists!$A$2:$A$8,0)-MATCH($D86,Lists!$A$2:$A$8,0))*$F86,2))</x:f>
      </x:c>
      <x:c r="K86" s="86" t="str">
        <x:f>IF($E86="","",ROUND($E86+(MATCH(K$7,Lists!$A$2:$A$8,0)-MATCH($D86,Lists!$A$2:$A$8,0))*$F86,2))</x:f>
      </x:c>
      <x:c r="L86" s="86" t="str">
        <x:f>IF($E86="","",ROUND($E86+(MATCH(L$7,Lists!$A$2:$A$8,0)-MATCH($D86,Lists!$A$2:$A$8,0))*$F86,2))</x:f>
      </x:c>
      <x:c r="M86" s="86" t="str">
        <x:f>IF($E86="","",ROUND($E86+(MATCH(M$7,Lists!$A$2:$A$8,0)-MATCH($D86,Lists!$A$2:$A$8,0))*$F86,2))</x:f>
      </x:c>
      <x:c r="N86" s="86" t="str">
        <x:f>IF($E86="","",ROUND($E86+(MATCH(N$7,Lists!$A$2:$A$8,0)-MATCH($D86,Lists!$A$2:$A$8,0))*$F86,2))</x:f>
      </x:c>
      <x:c r="O86" s="82"/>
      <x:c r="P86" s="82"/>
    </x:row>
    <x:row r="87" ht="38" customHeight="1">
      <x:c r="A87" s="82"/>
      <x:c r="B87" s="82"/>
      <x:c r="C87" s="82"/>
      <x:c r="D87" s="82"/>
      <x:c r="E87" s="86"/>
      <x:c r="F87" s="86"/>
      <x:c r="G87" s="86"/>
      <x:c r="H87" s="86" t="str">
        <x:f>IF($E87="","",ROUND($E87+(MATCH(H$7,Lists!$A$2:$A$8,0)-MATCH($D87,Lists!$A$2:$A$8,0))*$F87,2))</x:f>
      </x:c>
      <x:c r="I87" s="86" t="str">
        <x:f>IF($E87="","",ROUND($E87+(MATCH(I$7,Lists!$A$2:$A$8,0)-MATCH($D87,Lists!$A$2:$A$8,0))*$F87,2))</x:f>
      </x:c>
      <x:c r="J87" s="86" t="str">
        <x:f>IF($E87="","",ROUND($E87+(MATCH(J$7,Lists!$A$2:$A$8,0)-MATCH($D87,Lists!$A$2:$A$8,0))*$F87,2))</x:f>
      </x:c>
      <x:c r="K87" s="86" t="str">
        <x:f>IF($E87="","",ROUND($E87+(MATCH(K$7,Lists!$A$2:$A$8,0)-MATCH($D87,Lists!$A$2:$A$8,0))*$F87,2))</x:f>
      </x:c>
      <x:c r="L87" s="86" t="str">
        <x:f>IF($E87="","",ROUND($E87+(MATCH(L$7,Lists!$A$2:$A$8,0)-MATCH($D87,Lists!$A$2:$A$8,0))*$F87,2))</x:f>
      </x:c>
      <x:c r="M87" s="86" t="str">
        <x:f>IF($E87="","",ROUND($E87+(MATCH(M$7,Lists!$A$2:$A$8,0)-MATCH($D87,Lists!$A$2:$A$8,0))*$F87,2))</x:f>
      </x:c>
      <x:c r="N87" s="86" t="str">
        <x:f>IF($E87="","",ROUND($E87+(MATCH(N$7,Lists!$A$2:$A$8,0)-MATCH($D87,Lists!$A$2:$A$8,0))*$F87,2))</x:f>
      </x:c>
      <x:c r="O87" s="82"/>
      <x:c r="P87" s="82"/>
    </x:row>
    <x:row r="88" ht="38" customHeight="1">
      <x:c r="A88" s="82"/>
      <x:c r="B88" s="82"/>
      <x:c r="C88" s="82"/>
      <x:c r="D88" s="82"/>
      <x:c r="E88" s="86"/>
      <x:c r="F88" s="86"/>
      <x:c r="G88" s="86"/>
      <x:c r="H88" s="86" t="str">
        <x:f>IF($E88="","",ROUND($E88+(MATCH(H$7,Lists!$A$2:$A$8,0)-MATCH($D88,Lists!$A$2:$A$8,0))*$F88,2))</x:f>
      </x:c>
      <x:c r="I88" s="86" t="str">
        <x:f>IF($E88="","",ROUND($E88+(MATCH(I$7,Lists!$A$2:$A$8,0)-MATCH($D88,Lists!$A$2:$A$8,0))*$F88,2))</x:f>
      </x:c>
      <x:c r="J88" s="86" t="str">
        <x:f>IF($E88="","",ROUND($E88+(MATCH(J$7,Lists!$A$2:$A$8,0)-MATCH($D88,Lists!$A$2:$A$8,0))*$F88,2))</x:f>
      </x:c>
      <x:c r="K88" s="86" t="str">
        <x:f>IF($E88="","",ROUND($E88+(MATCH(K$7,Lists!$A$2:$A$8,0)-MATCH($D88,Lists!$A$2:$A$8,0))*$F88,2))</x:f>
      </x:c>
      <x:c r="L88" s="86" t="str">
        <x:f>IF($E88="","",ROUND($E88+(MATCH(L$7,Lists!$A$2:$A$8,0)-MATCH($D88,Lists!$A$2:$A$8,0))*$F88,2))</x:f>
      </x:c>
      <x:c r="M88" s="86" t="str">
        <x:f>IF($E88="","",ROUND($E88+(MATCH(M$7,Lists!$A$2:$A$8,0)-MATCH($D88,Lists!$A$2:$A$8,0))*$F88,2))</x:f>
      </x:c>
      <x:c r="N88" s="86" t="str">
        <x:f>IF($E88="","",ROUND($E88+(MATCH(N$7,Lists!$A$2:$A$8,0)-MATCH($D88,Lists!$A$2:$A$8,0))*$F88,2))</x:f>
      </x:c>
      <x:c r="O88" s="82"/>
      <x:c r="P88" s="82"/>
    </x:row>
    <x:row r="89" ht="38" customHeight="1">
      <x:c r="A89" s="82"/>
      <x:c r="B89" s="82"/>
      <x:c r="C89" s="82"/>
      <x:c r="D89" s="82"/>
      <x:c r="E89" s="86"/>
      <x:c r="F89" s="86"/>
      <x:c r="G89" s="86"/>
      <x:c r="H89" s="86" t="str">
        <x:f>IF($E89="","",ROUND($E89+(MATCH(H$7,Lists!$A$2:$A$8,0)-MATCH($D89,Lists!$A$2:$A$8,0))*$F89,2))</x:f>
      </x:c>
      <x:c r="I89" s="86" t="str">
        <x:f>IF($E89="","",ROUND($E89+(MATCH(I$7,Lists!$A$2:$A$8,0)-MATCH($D89,Lists!$A$2:$A$8,0))*$F89,2))</x:f>
      </x:c>
      <x:c r="J89" s="86" t="str">
        <x:f>IF($E89="","",ROUND($E89+(MATCH(J$7,Lists!$A$2:$A$8,0)-MATCH($D89,Lists!$A$2:$A$8,0))*$F89,2))</x:f>
      </x:c>
      <x:c r="K89" s="86" t="str">
        <x:f>IF($E89="","",ROUND($E89+(MATCH(K$7,Lists!$A$2:$A$8,0)-MATCH($D89,Lists!$A$2:$A$8,0))*$F89,2))</x:f>
      </x:c>
      <x:c r="L89" s="86" t="str">
        <x:f>IF($E89="","",ROUND($E89+(MATCH(L$7,Lists!$A$2:$A$8,0)-MATCH($D89,Lists!$A$2:$A$8,0))*$F89,2))</x:f>
      </x:c>
      <x:c r="M89" s="86" t="str">
        <x:f>IF($E89="","",ROUND($E89+(MATCH(M$7,Lists!$A$2:$A$8,0)-MATCH($D89,Lists!$A$2:$A$8,0))*$F89,2))</x:f>
      </x:c>
      <x:c r="N89" s="86" t="str">
        <x:f>IF($E89="","",ROUND($E89+(MATCH(N$7,Lists!$A$2:$A$8,0)-MATCH($D89,Lists!$A$2:$A$8,0))*$F89,2))</x:f>
      </x:c>
      <x:c r="O89" s="82"/>
      <x:c r="P89" s="82"/>
    </x:row>
    <x:row r="90" ht="38" customHeight="1">
      <x:c r="A90" s="82"/>
      <x:c r="B90" s="82"/>
      <x:c r="C90" s="82"/>
      <x:c r="D90" s="82"/>
      <x:c r="E90" s="86"/>
      <x:c r="F90" s="86"/>
      <x:c r="G90" s="86"/>
      <x:c r="H90" s="86" t="str">
        <x:f>IF($E90="","",ROUND($E90+(MATCH(H$7,Lists!$A$2:$A$8,0)-MATCH($D90,Lists!$A$2:$A$8,0))*$F90,2))</x:f>
      </x:c>
      <x:c r="I90" s="86" t="str">
        <x:f>IF($E90="","",ROUND($E90+(MATCH(I$7,Lists!$A$2:$A$8,0)-MATCH($D90,Lists!$A$2:$A$8,0))*$F90,2))</x:f>
      </x:c>
      <x:c r="J90" s="86" t="str">
        <x:f>IF($E90="","",ROUND($E90+(MATCH(J$7,Lists!$A$2:$A$8,0)-MATCH($D90,Lists!$A$2:$A$8,0))*$F90,2))</x:f>
      </x:c>
      <x:c r="K90" s="86" t="str">
        <x:f>IF($E90="","",ROUND($E90+(MATCH(K$7,Lists!$A$2:$A$8,0)-MATCH($D90,Lists!$A$2:$A$8,0))*$F90,2))</x:f>
      </x:c>
      <x:c r="L90" s="86" t="str">
        <x:f>IF($E90="","",ROUND($E90+(MATCH(L$7,Lists!$A$2:$A$8,0)-MATCH($D90,Lists!$A$2:$A$8,0))*$F90,2))</x:f>
      </x:c>
      <x:c r="M90" s="86" t="str">
        <x:f>IF($E90="","",ROUND($E90+(MATCH(M$7,Lists!$A$2:$A$8,0)-MATCH($D90,Lists!$A$2:$A$8,0))*$F90,2))</x:f>
      </x:c>
      <x:c r="N90" s="86" t="str">
        <x:f>IF($E90="","",ROUND($E90+(MATCH(N$7,Lists!$A$2:$A$8,0)-MATCH($D90,Lists!$A$2:$A$8,0))*$F90,2))</x:f>
      </x:c>
      <x:c r="O90" s="82"/>
      <x:c r="P90" s="82"/>
    </x:row>
    <x:row r="91" ht="38" customHeight="1">
      <x:c r="A91" s="82"/>
      <x:c r="B91" s="82"/>
      <x:c r="C91" s="82"/>
      <x:c r="D91" s="82"/>
      <x:c r="E91" s="86"/>
      <x:c r="F91" s="86"/>
      <x:c r="G91" s="86"/>
      <x:c r="H91" s="86" t="str">
        <x:f>IF($E91="","",ROUND($E91+(MATCH(H$7,Lists!$A$2:$A$8,0)-MATCH($D91,Lists!$A$2:$A$8,0))*$F91,2))</x:f>
      </x:c>
      <x:c r="I91" s="86" t="str">
        <x:f>IF($E91="","",ROUND($E91+(MATCH(I$7,Lists!$A$2:$A$8,0)-MATCH($D91,Lists!$A$2:$A$8,0))*$F91,2))</x:f>
      </x:c>
      <x:c r="J91" s="86" t="str">
        <x:f>IF($E91="","",ROUND($E91+(MATCH(J$7,Lists!$A$2:$A$8,0)-MATCH($D91,Lists!$A$2:$A$8,0))*$F91,2))</x:f>
      </x:c>
      <x:c r="K91" s="86" t="str">
        <x:f>IF($E91="","",ROUND($E91+(MATCH(K$7,Lists!$A$2:$A$8,0)-MATCH($D91,Lists!$A$2:$A$8,0))*$F91,2))</x:f>
      </x:c>
      <x:c r="L91" s="86" t="str">
        <x:f>IF($E91="","",ROUND($E91+(MATCH(L$7,Lists!$A$2:$A$8,0)-MATCH($D91,Lists!$A$2:$A$8,0))*$F91,2))</x:f>
      </x:c>
      <x:c r="M91" s="86" t="str">
        <x:f>IF($E91="","",ROUND($E91+(MATCH(M$7,Lists!$A$2:$A$8,0)-MATCH($D91,Lists!$A$2:$A$8,0))*$F91,2))</x:f>
      </x:c>
      <x:c r="N91" s="86" t="str">
        <x:f>IF($E91="","",ROUND($E91+(MATCH(N$7,Lists!$A$2:$A$8,0)-MATCH($D91,Lists!$A$2:$A$8,0))*$F91,2))</x:f>
      </x:c>
      <x:c r="O91" s="82"/>
      <x:c r="P91" s="82"/>
    </x:row>
    <x:row r="92" ht="38" customHeight="1">
      <x:c r="A92" s="82"/>
      <x:c r="B92" s="82"/>
      <x:c r="C92" s="82"/>
      <x:c r="D92" s="82"/>
      <x:c r="E92" s="86"/>
      <x:c r="F92" s="86"/>
      <x:c r="G92" s="86"/>
      <x:c r="H92" s="86" t="str">
        <x:f>IF($E92="","",ROUND($E92+(MATCH(H$7,Lists!$A$2:$A$8,0)-MATCH($D92,Lists!$A$2:$A$8,0))*$F92,2))</x:f>
      </x:c>
      <x:c r="I92" s="86" t="str">
        <x:f>IF($E92="","",ROUND($E92+(MATCH(I$7,Lists!$A$2:$A$8,0)-MATCH($D92,Lists!$A$2:$A$8,0))*$F92,2))</x:f>
      </x:c>
      <x:c r="J92" s="86" t="str">
        <x:f>IF($E92="","",ROUND($E92+(MATCH(J$7,Lists!$A$2:$A$8,0)-MATCH($D92,Lists!$A$2:$A$8,0))*$F92,2))</x:f>
      </x:c>
      <x:c r="K92" s="86" t="str">
        <x:f>IF($E92="","",ROUND($E92+(MATCH(K$7,Lists!$A$2:$A$8,0)-MATCH($D92,Lists!$A$2:$A$8,0))*$F92,2))</x:f>
      </x:c>
      <x:c r="L92" s="86" t="str">
        <x:f>IF($E92="","",ROUND($E92+(MATCH(L$7,Lists!$A$2:$A$8,0)-MATCH($D92,Lists!$A$2:$A$8,0))*$F92,2))</x:f>
      </x:c>
      <x:c r="M92" s="86" t="str">
        <x:f>IF($E92="","",ROUND($E92+(MATCH(M$7,Lists!$A$2:$A$8,0)-MATCH($D92,Lists!$A$2:$A$8,0))*$F92,2))</x:f>
      </x:c>
      <x:c r="N92" s="86" t="str">
        <x:f>IF($E92="","",ROUND($E92+(MATCH(N$7,Lists!$A$2:$A$8,0)-MATCH($D92,Lists!$A$2:$A$8,0))*$F92,2))</x:f>
      </x:c>
      <x:c r="O92" s="82"/>
      <x:c r="P92" s="82"/>
    </x:row>
    <x:row r="93" ht="38" customHeight="1">
      <x:c r="A93" s="82"/>
      <x:c r="B93" s="82"/>
      <x:c r="C93" s="82"/>
      <x:c r="D93" s="82"/>
      <x:c r="E93" s="86"/>
      <x:c r="F93" s="86"/>
      <x:c r="G93" s="86"/>
      <x:c r="H93" s="86" t="str">
        <x:f>IF($E93="","",ROUND($E93+(MATCH(H$7,Lists!$A$2:$A$8,0)-MATCH($D93,Lists!$A$2:$A$8,0))*$F93,2))</x:f>
      </x:c>
      <x:c r="I93" s="86" t="str">
        <x:f>IF($E93="","",ROUND($E93+(MATCH(I$7,Lists!$A$2:$A$8,0)-MATCH($D93,Lists!$A$2:$A$8,0))*$F93,2))</x:f>
      </x:c>
      <x:c r="J93" s="86" t="str">
        <x:f>IF($E93="","",ROUND($E93+(MATCH(J$7,Lists!$A$2:$A$8,0)-MATCH($D93,Lists!$A$2:$A$8,0))*$F93,2))</x:f>
      </x:c>
      <x:c r="K93" s="86" t="str">
        <x:f>IF($E93="","",ROUND($E93+(MATCH(K$7,Lists!$A$2:$A$8,0)-MATCH($D93,Lists!$A$2:$A$8,0))*$F93,2))</x:f>
      </x:c>
      <x:c r="L93" s="86" t="str">
        <x:f>IF($E93="","",ROUND($E93+(MATCH(L$7,Lists!$A$2:$A$8,0)-MATCH($D93,Lists!$A$2:$A$8,0))*$F93,2))</x:f>
      </x:c>
      <x:c r="M93" s="86" t="str">
        <x:f>IF($E93="","",ROUND($E93+(MATCH(M$7,Lists!$A$2:$A$8,0)-MATCH($D93,Lists!$A$2:$A$8,0))*$F93,2))</x:f>
      </x:c>
      <x:c r="N93" s="86" t="str">
        <x:f>IF($E93="","",ROUND($E93+(MATCH(N$7,Lists!$A$2:$A$8,0)-MATCH($D93,Lists!$A$2:$A$8,0))*$F93,2))</x:f>
      </x:c>
      <x:c r="O93" s="82"/>
      <x:c r="P93" s="82"/>
    </x:row>
    <x:row r="94" ht="38" customHeight="1">
      <x:c r="A94" s="82"/>
      <x:c r="B94" s="82"/>
      <x:c r="C94" s="82"/>
      <x:c r="D94" s="82"/>
      <x:c r="E94" s="86"/>
      <x:c r="F94" s="86"/>
      <x:c r="G94" s="86"/>
      <x:c r="H94" s="86" t="str">
        <x:f>IF($E94="","",ROUND($E94+(MATCH(H$7,Lists!$A$2:$A$8,0)-MATCH($D94,Lists!$A$2:$A$8,0))*$F94,2))</x:f>
      </x:c>
      <x:c r="I94" s="86" t="str">
        <x:f>IF($E94="","",ROUND($E94+(MATCH(I$7,Lists!$A$2:$A$8,0)-MATCH($D94,Lists!$A$2:$A$8,0))*$F94,2))</x:f>
      </x:c>
      <x:c r="J94" s="86" t="str">
        <x:f>IF($E94="","",ROUND($E94+(MATCH(J$7,Lists!$A$2:$A$8,0)-MATCH($D94,Lists!$A$2:$A$8,0))*$F94,2))</x:f>
      </x:c>
      <x:c r="K94" s="86" t="str">
        <x:f>IF($E94="","",ROUND($E94+(MATCH(K$7,Lists!$A$2:$A$8,0)-MATCH($D94,Lists!$A$2:$A$8,0))*$F94,2))</x:f>
      </x:c>
      <x:c r="L94" s="86" t="str">
        <x:f>IF($E94="","",ROUND($E94+(MATCH(L$7,Lists!$A$2:$A$8,0)-MATCH($D94,Lists!$A$2:$A$8,0))*$F94,2))</x:f>
      </x:c>
      <x:c r="M94" s="86" t="str">
        <x:f>IF($E94="","",ROUND($E94+(MATCH(M$7,Lists!$A$2:$A$8,0)-MATCH($D94,Lists!$A$2:$A$8,0))*$F94,2))</x:f>
      </x:c>
      <x:c r="N94" s="86" t="str">
        <x:f>IF($E94="","",ROUND($E94+(MATCH(N$7,Lists!$A$2:$A$8,0)-MATCH($D94,Lists!$A$2:$A$8,0))*$F94,2))</x:f>
      </x:c>
      <x:c r="O94" s="82"/>
      <x:c r="P94" s="82"/>
    </x:row>
    <x:row r="95" ht="38" customHeight="1">
      <x:c r="A95" s="82"/>
      <x:c r="B95" s="82"/>
      <x:c r="C95" s="82"/>
      <x:c r="D95" s="82"/>
      <x:c r="E95" s="86"/>
      <x:c r="F95" s="86"/>
      <x:c r="G95" s="86"/>
      <x:c r="H95" s="86" t="str">
        <x:f>IF($E95="","",ROUND($E95+(MATCH(H$7,Lists!$A$2:$A$8,0)-MATCH($D95,Lists!$A$2:$A$8,0))*$F95,2))</x:f>
      </x:c>
      <x:c r="I95" s="86" t="str">
        <x:f>IF($E95="","",ROUND($E95+(MATCH(I$7,Lists!$A$2:$A$8,0)-MATCH($D95,Lists!$A$2:$A$8,0))*$F95,2))</x:f>
      </x:c>
      <x:c r="J95" s="86" t="str">
        <x:f>IF($E95="","",ROUND($E95+(MATCH(J$7,Lists!$A$2:$A$8,0)-MATCH($D95,Lists!$A$2:$A$8,0))*$F95,2))</x:f>
      </x:c>
      <x:c r="K95" s="86" t="str">
        <x:f>IF($E95="","",ROUND($E95+(MATCH(K$7,Lists!$A$2:$A$8,0)-MATCH($D95,Lists!$A$2:$A$8,0))*$F95,2))</x:f>
      </x:c>
      <x:c r="L95" s="86" t="str">
        <x:f>IF($E95="","",ROUND($E95+(MATCH(L$7,Lists!$A$2:$A$8,0)-MATCH($D95,Lists!$A$2:$A$8,0))*$F95,2))</x:f>
      </x:c>
      <x:c r="M95" s="86" t="str">
        <x:f>IF($E95="","",ROUND($E95+(MATCH(M$7,Lists!$A$2:$A$8,0)-MATCH($D95,Lists!$A$2:$A$8,0))*$F95,2))</x:f>
      </x:c>
      <x:c r="N95" s="86" t="str">
        <x:f>IF($E95="","",ROUND($E95+(MATCH(N$7,Lists!$A$2:$A$8,0)-MATCH($D95,Lists!$A$2:$A$8,0))*$F95,2))</x:f>
      </x:c>
      <x:c r="O95" s="82"/>
      <x:c r="P95" s="82"/>
    </x:row>
    <x:row r="96" ht="38" customHeight="1">
      <x:c r="A96" s="82"/>
      <x:c r="B96" s="82"/>
      <x:c r="C96" s="82"/>
      <x:c r="D96" s="82"/>
      <x:c r="E96" s="86"/>
      <x:c r="F96" s="86"/>
      <x:c r="G96" s="86"/>
      <x:c r="H96" s="86" t="str">
        <x:f>IF($E96="","",ROUND($E96+(MATCH(H$7,Lists!$A$2:$A$8,0)-MATCH($D96,Lists!$A$2:$A$8,0))*$F96,2))</x:f>
      </x:c>
      <x:c r="I96" s="86" t="str">
        <x:f>IF($E96="","",ROUND($E96+(MATCH(I$7,Lists!$A$2:$A$8,0)-MATCH($D96,Lists!$A$2:$A$8,0))*$F96,2))</x:f>
      </x:c>
      <x:c r="J96" s="86" t="str">
        <x:f>IF($E96="","",ROUND($E96+(MATCH(J$7,Lists!$A$2:$A$8,0)-MATCH($D96,Lists!$A$2:$A$8,0))*$F96,2))</x:f>
      </x:c>
      <x:c r="K96" s="86" t="str">
        <x:f>IF($E96="","",ROUND($E96+(MATCH(K$7,Lists!$A$2:$A$8,0)-MATCH($D96,Lists!$A$2:$A$8,0))*$F96,2))</x:f>
      </x:c>
      <x:c r="L96" s="86" t="str">
        <x:f>IF($E96="","",ROUND($E96+(MATCH(L$7,Lists!$A$2:$A$8,0)-MATCH($D96,Lists!$A$2:$A$8,0))*$F96,2))</x:f>
      </x:c>
      <x:c r="M96" s="86" t="str">
        <x:f>IF($E96="","",ROUND($E96+(MATCH(M$7,Lists!$A$2:$A$8,0)-MATCH($D96,Lists!$A$2:$A$8,0))*$F96,2))</x:f>
      </x:c>
      <x:c r="N96" s="86" t="str">
        <x:f>IF($E96="","",ROUND($E96+(MATCH(N$7,Lists!$A$2:$A$8,0)-MATCH($D96,Lists!$A$2:$A$8,0))*$F96,2))</x:f>
      </x:c>
      <x:c r="O96" s="82"/>
      <x:c r="P96" s="82"/>
    </x:row>
    <x:row r="97" ht="38" customHeight="1">
      <x:c r="A97" s="82"/>
      <x:c r="B97" s="82"/>
      <x:c r="C97" s="82"/>
      <x:c r="D97" s="82"/>
      <x:c r="E97" s="86"/>
      <x:c r="F97" s="86"/>
      <x:c r="G97" s="86"/>
      <x:c r="H97" s="86" t="str">
        <x:f>IF($E97="","",ROUND($E97+(MATCH(H$7,Lists!$A$2:$A$8,0)-MATCH($D97,Lists!$A$2:$A$8,0))*$F97,2))</x:f>
      </x:c>
      <x:c r="I97" s="86" t="str">
        <x:f>IF($E97="","",ROUND($E97+(MATCH(I$7,Lists!$A$2:$A$8,0)-MATCH($D97,Lists!$A$2:$A$8,0))*$F97,2))</x:f>
      </x:c>
      <x:c r="J97" s="86" t="str">
        <x:f>IF($E97="","",ROUND($E97+(MATCH(J$7,Lists!$A$2:$A$8,0)-MATCH($D97,Lists!$A$2:$A$8,0))*$F97,2))</x:f>
      </x:c>
      <x:c r="K97" s="86" t="str">
        <x:f>IF($E97="","",ROUND($E97+(MATCH(K$7,Lists!$A$2:$A$8,0)-MATCH($D97,Lists!$A$2:$A$8,0))*$F97,2))</x:f>
      </x:c>
      <x:c r="L97" s="86" t="str">
        <x:f>IF($E97="","",ROUND($E97+(MATCH(L$7,Lists!$A$2:$A$8,0)-MATCH($D97,Lists!$A$2:$A$8,0))*$F97,2))</x:f>
      </x:c>
      <x:c r="M97" s="86" t="str">
        <x:f>IF($E97="","",ROUND($E97+(MATCH(M$7,Lists!$A$2:$A$8,0)-MATCH($D97,Lists!$A$2:$A$8,0))*$F97,2))</x:f>
      </x:c>
      <x:c r="N97" s="86" t="str">
        <x:f>IF($E97="","",ROUND($E97+(MATCH(N$7,Lists!$A$2:$A$8,0)-MATCH($D97,Lists!$A$2:$A$8,0))*$F97,2))</x:f>
      </x:c>
      <x:c r="O97" s="82"/>
      <x:c r="P97" s="82"/>
    </x:row>
    <x:row r="98" ht="38" customHeight="1">
      <x:c r="A98" s="82"/>
      <x:c r="B98" s="82"/>
      <x:c r="C98" s="82"/>
      <x:c r="D98" s="82"/>
      <x:c r="E98" s="86"/>
      <x:c r="F98" s="86"/>
      <x:c r="G98" s="86"/>
      <x:c r="H98" s="86" t="str">
        <x:f>IF($E98="","",ROUND($E98+(MATCH(H$7,Lists!$A$2:$A$8,0)-MATCH($D98,Lists!$A$2:$A$8,0))*$F98,2))</x:f>
      </x:c>
      <x:c r="I98" s="86" t="str">
        <x:f>IF($E98="","",ROUND($E98+(MATCH(I$7,Lists!$A$2:$A$8,0)-MATCH($D98,Lists!$A$2:$A$8,0))*$F98,2))</x:f>
      </x:c>
      <x:c r="J98" s="86" t="str">
        <x:f>IF($E98="","",ROUND($E98+(MATCH(J$7,Lists!$A$2:$A$8,0)-MATCH($D98,Lists!$A$2:$A$8,0))*$F98,2))</x:f>
      </x:c>
      <x:c r="K98" s="86" t="str">
        <x:f>IF($E98="","",ROUND($E98+(MATCH(K$7,Lists!$A$2:$A$8,0)-MATCH($D98,Lists!$A$2:$A$8,0))*$F98,2))</x:f>
      </x:c>
      <x:c r="L98" s="86" t="str">
        <x:f>IF($E98="","",ROUND($E98+(MATCH(L$7,Lists!$A$2:$A$8,0)-MATCH($D98,Lists!$A$2:$A$8,0))*$F98,2))</x:f>
      </x:c>
      <x:c r="M98" s="86" t="str">
        <x:f>IF($E98="","",ROUND($E98+(MATCH(M$7,Lists!$A$2:$A$8,0)-MATCH($D98,Lists!$A$2:$A$8,0))*$F98,2))</x:f>
      </x:c>
      <x:c r="N98" s="86" t="str">
        <x:f>IF($E98="","",ROUND($E98+(MATCH(N$7,Lists!$A$2:$A$8,0)-MATCH($D98,Lists!$A$2:$A$8,0))*$F98,2))</x:f>
      </x:c>
      <x:c r="O98" s="82"/>
      <x:c r="P98" s="82"/>
    </x:row>
    <x:row r="99" ht="38" customHeight="1">
      <x:c r="A99" s="82"/>
      <x:c r="B99" s="82"/>
      <x:c r="C99" s="82"/>
      <x:c r="D99" s="82"/>
      <x:c r="E99" s="86"/>
      <x:c r="F99" s="86"/>
      <x:c r="G99" s="86"/>
      <x:c r="H99" s="86" t="str">
        <x:f>IF($E99="","",ROUND($E99+(MATCH(H$7,Lists!$A$2:$A$8,0)-MATCH($D99,Lists!$A$2:$A$8,0))*$F99,2))</x:f>
      </x:c>
      <x:c r="I99" s="86" t="str">
        <x:f>IF($E99="","",ROUND($E99+(MATCH(I$7,Lists!$A$2:$A$8,0)-MATCH($D99,Lists!$A$2:$A$8,0))*$F99,2))</x:f>
      </x:c>
      <x:c r="J99" s="86" t="str">
        <x:f>IF($E99="","",ROUND($E99+(MATCH(J$7,Lists!$A$2:$A$8,0)-MATCH($D99,Lists!$A$2:$A$8,0))*$F99,2))</x:f>
      </x:c>
      <x:c r="K99" s="86" t="str">
        <x:f>IF($E99="","",ROUND($E99+(MATCH(K$7,Lists!$A$2:$A$8,0)-MATCH($D99,Lists!$A$2:$A$8,0))*$F99,2))</x:f>
      </x:c>
      <x:c r="L99" s="86" t="str">
        <x:f>IF($E99="","",ROUND($E99+(MATCH(L$7,Lists!$A$2:$A$8,0)-MATCH($D99,Lists!$A$2:$A$8,0))*$F99,2))</x:f>
      </x:c>
      <x:c r="M99" s="86" t="str">
        <x:f>IF($E99="","",ROUND($E99+(MATCH(M$7,Lists!$A$2:$A$8,0)-MATCH($D99,Lists!$A$2:$A$8,0))*$F99,2))</x:f>
      </x:c>
      <x:c r="N99" s="86" t="str">
        <x:f>IF($E99="","",ROUND($E99+(MATCH(N$7,Lists!$A$2:$A$8,0)-MATCH($D99,Lists!$A$2:$A$8,0))*$F99,2))</x:f>
      </x:c>
      <x:c r="O99" s="82"/>
      <x:c r="P99" s="82"/>
    </x:row>
    <x:row r="100" ht="38" customHeight="1">
      <x:c r="A100" s="82"/>
      <x:c r="B100" s="82"/>
      <x:c r="C100" s="82"/>
      <x:c r="D100" s="82"/>
      <x:c r="E100" s="86"/>
      <x:c r="F100" s="86"/>
      <x:c r="G100" s="86"/>
      <x:c r="H100" s="86" t="str">
        <x:f>IF($E100="","",ROUND($E100+(MATCH(H$7,Lists!$A$2:$A$8,0)-MATCH($D100,Lists!$A$2:$A$8,0))*$F100,2))</x:f>
      </x:c>
      <x:c r="I100" s="86" t="str">
        <x:f>IF($E100="","",ROUND($E100+(MATCH(I$7,Lists!$A$2:$A$8,0)-MATCH($D100,Lists!$A$2:$A$8,0))*$F100,2))</x:f>
      </x:c>
      <x:c r="J100" s="86" t="str">
        <x:f>IF($E100="","",ROUND($E100+(MATCH(J$7,Lists!$A$2:$A$8,0)-MATCH($D100,Lists!$A$2:$A$8,0))*$F100,2))</x:f>
      </x:c>
      <x:c r="K100" s="86" t="str">
        <x:f>IF($E100="","",ROUND($E100+(MATCH(K$7,Lists!$A$2:$A$8,0)-MATCH($D100,Lists!$A$2:$A$8,0))*$F100,2))</x:f>
      </x:c>
      <x:c r="L100" s="86" t="str">
        <x:f>IF($E100="","",ROUND($E100+(MATCH(L$7,Lists!$A$2:$A$8,0)-MATCH($D100,Lists!$A$2:$A$8,0))*$F100,2))</x:f>
      </x:c>
      <x:c r="M100" s="86" t="str">
        <x:f>IF($E100="","",ROUND($E100+(MATCH(M$7,Lists!$A$2:$A$8,0)-MATCH($D100,Lists!$A$2:$A$8,0))*$F100,2))</x:f>
      </x:c>
      <x:c r="N100" s="86" t="str">
        <x:f>IF($E100="","",ROUND($E100+(MATCH(N$7,Lists!$A$2:$A$8,0)-MATCH($D100,Lists!$A$2:$A$8,0))*$F100,2))</x:f>
      </x:c>
      <x:c r="O100" s="82"/>
      <x:c r="P100" s="82"/>
    </x:row>
    <x:row r="101" ht="38" customHeight="1">
      <x:c r="A101" s="82"/>
      <x:c r="B101" s="82"/>
      <x:c r="C101" s="82"/>
      <x:c r="D101" s="82"/>
      <x:c r="E101" s="86"/>
      <x:c r="F101" s="86"/>
      <x:c r="G101" s="86"/>
      <x:c r="H101" s="86" t="str">
        <x:f>IF($E101="","",ROUND($E101+(MATCH(H$7,Lists!$A$2:$A$8,0)-MATCH($D101,Lists!$A$2:$A$8,0))*$F101,2))</x:f>
      </x:c>
      <x:c r="I101" s="86" t="str">
        <x:f>IF($E101="","",ROUND($E101+(MATCH(I$7,Lists!$A$2:$A$8,0)-MATCH($D101,Lists!$A$2:$A$8,0))*$F101,2))</x:f>
      </x:c>
      <x:c r="J101" s="86" t="str">
        <x:f>IF($E101="","",ROUND($E101+(MATCH(J$7,Lists!$A$2:$A$8,0)-MATCH($D101,Lists!$A$2:$A$8,0))*$F101,2))</x:f>
      </x:c>
      <x:c r="K101" s="86" t="str">
        <x:f>IF($E101="","",ROUND($E101+(MATCH(K$7,Lists!$A$2:$A$8,0)-MATCH($D101,Lists!$A$2:$A$8,0))*$F101,2))</x:f>
      </x:c>
      <x:c r="L101" s="86" t="str">
        <x:f>IF($E101="","",ROUND($E101+(MATCH(L$7,Lists!$A$2:$A$8,0)-MATCH($D101,Lists!$A$2:$A$8,0))*$F101,2))</x:f>
      </x:c>
      <x:c r="M101" s="86" t="str">
        <x:f>IF($E101="","",ROUND($E101+(MATCH(M$7,Lists!$A$2:$A$8,0)-MATCH($D101,Lists!$A$2:$A$8,0))*$F101,2))</x:f>
      </x:c>
      <x:c r="N101" s="86" t="str">
        <x:f>IF($E101="","",ROUND($E101+(MATCH(N$7,Lists!$A$2:$A$8,0)-MATCH($D101,Lists!$A$2:$A$8,0))*$F101,2))</x:f>
      </x:c>
      <x:c r="O101" s="82"/>
      <x:c r="P101" s="82"/>
    </x:row>
    <x:row r="102" ht="38" customHeight="1">
      <x:c r="A102" s="82"/>
      <x:c r="B102" s="82"/>
      <x:c r="C102" s="82"/>
      <x:c r="D102" s="82"/>
      <x:c r="E102" s="86"/>
      <x:c r="F102" s="86"/>
      <x:c r="G102" s="86"/>
      <x:c r="H102" s="86" t="str">
        <x:f>IF($E102="","",ROUND($E102+(MATCH(H$7,Lists!$A$2:$A$8,0)-MATCH($D102,Lists!$A$2:$A$8,0))*$F102,2))</x:f>
      </x:c>
      <x:c r="I102" s="86" t="str">
        <x:f>IF($E102="","",ROUND($E102+(MATCH(I$7,Lists!$A$2:$A$8,0)-MATCH($D102,Lists!$A$2:$A$8,0))*$F102,2))</x:f>
      </x:c>
      <x:c r="J102" s="86" t="str">
        <x:f>IF($E102="","",ROUND($E102+(MATCH(J$7,Lists!$A$2:$A$8,0)-MATCH($D102,Lists!$A$2:$A$8,0))*$F102,2))</x:f>
      </x:c>
      <x:c r="K102" s="86" t="str">
        <x:f>IF($E102="","",ROUND($E102+(MATCH(K$7,Lists!$A$2:$A$8,0)-MATCH($D102,Lists!$A$2:$A$8,0))*$F102,2))</x:f>
      </x:c>
      <x:c r="L102" s="86" t="str">
        <x:f>IF($E102="","",ROUND($E102+(MATCH(L$7,Lists!$A$2:$A$8,0)-MATCH($D102,Lists!$A$2:$A$8,0))*$F102,2))</x:f>
      </x:c>
      <x:c r="M102" s="86" t="str">
        <x:f>IF($E102="","",ROUND($E102+(MATCH(M$7,Lists!$A$2:$A$8,0)-MATCH($D102,Lists!$A$2:$A$8,0))*$F102,2))</x:f>
      </x:c>
      <x:c r="N102" s="86" t="str">
        <x:f>IF($E102="","",ROUND($E102+(MATCH(N$7,Lists!$A$2:$A$8,0)-MATCH($D102,Lists!$A$2:$A$8,0))*$F102,2))</x:f>
      </x:c>
      <x:c r="O102" s="82"/>
      <x:c r="P102" s="82"/>
    </x:row>
    <x:row r="103" ht="38" customHeight="1">
      <x:c r="A103" s="82"/>
      <x:c r="B103" s="82"/>
      <x:c r="C103" s="82"/>
      <x:c r="D103" s="82"/>
      <x:c r="E103" s="86"/>
      <x:c r="F103" s="86"/>
      <x:c r="G103" s="86"/>
      <x:c r="H103" s="86" t="str">
        <x:f>IF($E103="","",ROUND($E103+(MATCH(H$7,Lists!$A$2:$A$8,0)-MATCH($D103,Lists!$A$2:$A$8,0))*$F103,2))</x:f>
      </x:c>
      <x:c r="I103" s="86" t="str">
        <x:f>IF($E103="","",ROUND($E103+(MATCH(I$7,Lists!$A$2:$A$8,0)-MATCH($D103,Lists!$A$2:$A$8,0))*$F103,2))</x:f>
      </x:c>
      <x:c r="J103" s="86" t="str">
        <x:f>IF($E103="","",ROUND($E103+(MATCH(J$7,Lists!$A$2:$A$8,0)-MATCH($D103,Lists!$A$2:$A$8,0))*$F103,2))</x:f>
      </x:c>
      <x:c r="K103" s="86" t="str">
        <x:f>IF($E103="","",ROUND($E103+(MATCH(K$7,Lists!$A$2:$A$8,0)-MATCH($D103,Lists!$A$2:$A$8,0))*$F103,2))</x:f>
      </x:c>
      <x:c r="L103" s="86" t="str">
        <x:f>IF($E103="","",ROUND($E103+(MATCH(L$7,Lists!$A$2:$A$8,0)-MATCH($D103,Lists!$A$2:$A$8,0))*$F103,2))</x:f>
      </x:c>
      <x:c r="M103" s="86" t="str">
        <x:f>IF($E103="","",ROUND($E103+(MATCH(M$7,Lists!$A$2:$A$8,0)-MATCH($D103,Lists!$A$2:$A$8,0))*$F103,2))</x:f>
      </x:c>
      <x:c r="N103" s="86" t="str">
        <x:f>IF($E103="","",ROUND($E103+(MATCH(N$7,Lists!$A$2:$A$8,0)-MATCH($D103,Lists!$A$2:$A$8,0))*$F103,2))</x:f>
      </x:c>
      <x:c r="O103" s="82"/>
      <x:c r="P103" s="82"/>
    </x:row>
    <x:row r="104" ht="38" customHeight="1">
      <x:c r="A104" s="82"/>
      <x:c r="B104" s="82"/>
      <x:c r="C104" s="82"/>
      <x:c r="D104" s="82"/>
      <x:c r="E104" s="86"/>
      <x:c r="F104" s="86"/>
      <x:c r="G104" s="86"/>
      <x:c r="H104" s="86" t="str">
        <x:f>IF($E104="","",ROUND($E104+(MATCH(H$7,Lists!$A$2:$A$8,0)-MATCH($D104,Lists!$A$2:$A$8,0))*$F104,2))</x:f>
      </x:c>
      <x:c r="I104" s="86" t="str">
        <x:f>IF($E104="","",ROUND($E104+(MATCH(I$7,Lists!$A$2:$A$8,0)-MATCH($D104,Lists!$A$2:$A$8,0))*$F104,2))</x:f>
      </x:c>
      <x:c r="J104" s="86" t="str">
        <x:f>IF($E104="","",ROUND($E104+(MATCH(J$7,Lists!$A$2:$A$8,0)-MATCH($D104,Lists!$A$2:$A$8,0))*$F104,2))</x:f>
      </x:c>
      <x:c r="K104" s="86" t="str">
        <x:f>IF($E104="","",ROUND($E104+(MATCH(K$7,Lists!$A$2:$A$8,0)-MATCH($D104,Lists!$A$2:$A$8,0))*$F104,2))</x:f>
      </x:c>
      <x:c r="L104" s="86" t="str">
        <x:f>IF($E104="","",ROUND($E104+(MATCH(L$7,Lists!$A$2:$A$8,0)-MATCH($D104,Lists!$A$2:$A$8,0))*$F104,2))</x:f>
      </x:c>
      <x:c r="M104" s="86" t="str">
        <x:f>IF($E104="","",ROUND($E104+(MATCH(M$7,Lists!$A$2:$A$8,0)-MATCH($D104,Lists!$A$2:$A$8,0))*$F104,2))</x:f>
      </x:c>
      <x:c r="N104" s="86" t="str">
        <x:f>IF($E104="","",ROUND($E104+(MATCH(N$7,Lists!$A$2:$A$8,0)-MATCH($D104,Lists!$A$2:$A$8,0))*$F104,2))</x:f>
      </x:c>
      <x:c r="O104" s="82"/>
      <x:c r="P104" s="82"/>
    </x:row>
    <x:row r="105" ht="38" customHeight="1">
      <x:c r="A105" s="82"/>
      <x:c r="B105" s="82"/>
      <x:c r="C105" s="82"/>
      <x:c r="D105" s="82"/>
      <x:c r="E105" s="86"/>
      <x:c r="F105" s="86"/>
      <x:c r="G105" s="86"/>
      <x:c r="H105" s="86" t="str">
        <x:f>IF($E105="","",ROUND($E105+(MATCH(H$7,Lists!$A$2:$A$8,0)-MATCH($D105,Lists!$A$2:$A$8,0))*$F105,2))</x:f>
      </x:c>
      <x:c r="I105" s="86" t="str">
        <x:f>IF($E105="","",ROUND($E105+(MATCH(I$7,Lists!$A$2:$A$8,0)-MATCH($D105,Lists!$A$2:$A$8,0))*$F105,2))</x:f>
      </x:c>
      <x:c r="J105" s="86" t="str">
        <x:f>IF($E105="","",ROUND($E105+(MATCH(J$7,Lists!$A$2:$A$8,0)-MATCH($D105,Lists!$A$2:$A$8,0))*$F105,2))</x:f>
      </x:c>
      <x:c r="K105" s="86" t="str">
        <x:f>IF($E105="","",ROUND($E105+(MATCH(K$7,Lists!$A$2:$A$8,0)-MATCH($D105,Lists!$A$2:$A$8,0))*$F105,2))</x:f>
      </x:c>
      <x:c r="L105" s="86" t="str">
        <x:f>IF($E105="","",ROUND($E105+(MATCH(L$7,Lists!$A$2:$A$8,0)-MATCH($D105,Lists!$A$2:$A$8,0))*$F105,2))</x:f>
      </x:c>
      <x:c r="M105" s="86" t="str">
        <x:f>IF($E105="","",ROUND($E105+(MATCH(M$7,Lists!$A$2:$A$8,0)-MATCH($D105,Lists!$A$2:$A$8,0))*$F105,2))</x:f>
      </x:c>
      <x:c r="N105" s="86" t="str">
        <x:f>IF($E105="","",ROUND($E105+(MATCH(N$7,Lists!$A$2:$A$8,0)-MATCH($D105,Lists!$A$2:$A$8,0))*$F105,2))</x:f>
      </x:c>
      <x:c r="O105" s="82"/>
      <x:c r="P105" s="82"/>
    </x:row>
    <x:row r="106" ht="38" customHeight="1">
      <x:c r="A106" s="82"/>
      <x:c r="B106" s="82"/>
      <x:c r="C106" s="82"/>
      <x:c r="D106" s="82"/>
      <x:c r="E106" s="86"/>
      <x:c r="F106" s="86"/>
      <x:c r="G106" s="86"/>
      <x:c r="H106" s="86" t="str">
        <x:f>IF($E106="","",ROUND($E106+(MATCH(H$7,Lists!$A$2:$A$8,0)-MATCH($D106,Lists!$A$2:$A$8,0))*$F106,2))</x:f>
      </x:c>
      <x:c r="I106" s="86" t="str">
        <x:f>IF($E106="","",ROUND($E106+(MATCH(I$7,Lists!$A$2:$A$8,0)-MATCH($D106,Lists!$A$2:$A$8,0))*$F106,2))</x:f>
      </x:c>
      <x:c r="J106" s="86" t="str">
        <x:f>IF($E106="","",ROUND($E106+(MATCH(J$7,Lists!$A$2:$A$8,0)-MATCH($D106,Lists!$A$2:$A$8,0))*$F106,2))</x:f>
      </x:c>
      <x:c r="K106" s="86" t="str">
        <x:f>IF($E106="","",ROUND($E106+(MATCH(K$7,Lists!$A$2:$A$8,0)-MATCH($D106,Lists!$A$2:$A$8,0))*$F106,2))</x:f>
      </x:c>
      <x:c r="L106" s="86" t="str">
        <x:f>IF($E106="","",ROUND($E106+(MATCH(L$7,Lists!$A$2:$A$8,0)-MATCH($D106,Lists!$A$2:$A$8,0))*$F106,2))</x:f>
      </x:c>
      <x:c r="M106" s="86" t="str">
        <x:f>IF($E106="","",ROUND($E106+(MATCH(M$7,Lists!$A$2:$A$8,0)-MATCH($D106,Lists!$A$2:$A$8,0))*$F106,2))</x:f>
      </x:c>
      <x:c r="N106" s="86" t="str">
        <x:f>IF($E106="","",ROUND($E106+(MATCH(N$7,Lists!$A$2:$A$8,0)-MATCH($D106,Lists!$A$2:$A$8,0))*$F106,2))</x:f>
      </x:c>
      <x:c r="O106" s="82"/>
      <x:c r="P106" s="82"/>
    </x:row>
    <x:row r="107" ht="38" customHeight="1">
      <x:c r="A107" s="82"/>
      <x:c r="B107" s="82"/>
      <x:c r="C107" s="82"/>
      <x:c r="D107" s="82"/>
      <x:c r="E107" s="86"/>
      <x:c r="F107" s="86"/>
      <x:c r="G107" s="86"/>
      <x:c r="H107" s="86" t="str">
        <x:f>IF($E107="","",ROUND($E107+(MATCH(H$7,Lists!$A$2:$A$8,0)-MATCH($D107,Lists!$A$2:$A$8,0))*$F107,2))</x:f>
      </x:c>
      <x:c r="I107" s="86" t="str">
        <x:f>IF($E107="","",ROUND($E107+(MATCH(I$7,Lists!$A$2:$A$8,0)-MATCH($D107,Lists!$A$2:$A$8,0))*$F107,2))</x:f>
      </x:c>
      <x:c r="J107" s="86" t="str">
        <x:f>IF($E107="","",ROUND($E107+(MATCH(J$7,Lists!$A$2:$A$8,0)-MATCH($D107,Lists!$A$2:$A$8,0))*$F107,2))</x:f>
      </x:c>
      <x:c r="K107" s="86" t="str">
        <x:f>IF($E107="","",ROUND($E107+(MATCH(K$7,Lists!$A$2:$A$8,0)-MATCH($D107,Lists!$A$2:$A$8,0))*$F107,2))</x:f>
      </x:c>
      <x:c r="L107" s="86" t="str">
        <x:f>IF($E107="","",ROUND($E107+(MATCH(L$7,Lists!$A$2:$A$8,0)-MATCH($D107,Lists!$A$2:$A$8,0))*$F107,2))</x:f>
      </x:c>
      <x:c r="M107" s="86" t="str">
        <x:f>IF($E107="","",ROUND($E107+(MATCH(M$7,Lists!$A$2:$A$8,0)-MATCH($D107,Lists!$A$2:$A$8,0))*$F107,2))</x:f>
      </x:c>
      <x:c r="N107" s="86" t="str">
        <x:f>IF($E107="","",ROUND($E107+(MATCH(N$7,Lists!$A$2:$A$8,0)-MATCH($D107,Lists!$A$2:$A$8,0))*$F107,2))</x:f>
      </x:c>
      <x:c r="O107" s="82"/>
      <x:c r="P107" s="82"/>
    </x:row>
  </x:sheetData>
  <x:mergeCells>
    <x:mergeCell ref="A1:P1"/>
    <x:mergeCell ref="A2:P2"/>
  </x:mergeCells>
  <x:conditionalFormatting sqref="P8:P107">
    <x:cfRule type="expression" dxfId="0" priority="1">
      <x:formula>P8="Approved"</x:formula>
    </x:cfRule>
    <x:cfRule type="expression" dxfId="1" priority="2">
      <x:formula>P8="Needs Update"</x:formula>
    </x:cfRule>
    <x:cfRule type="expression" dxfId="2" priority="3">
      <x:formula>P8="In Review"</x:formula>
    </x:cfRule>
  </x:conditionalFormatting>
  <x:dataValidations count="3">
    <x:dataValidation type="list" sqref="A8:A107">
      <x:formula1>Lists!$G$2:$G$29</x:formula1>
    </x:dataValidation>
    <x:dataValidation type="list" sqref="D8:D107">
      <x:formula1>Lists!$A$2:$A$8</x:formula1>
    </x:dataValidation>
    <x:dataValidation type="list" sqref="P8:P107">
      <x:formula1>Lists!$B$2:$B$5</x:formula1>
    </x:dataValidation>
  </x:dataValidations>
  <x:pageMargins left="0.7" right="0.7" top="0.75" bottom="0.75" header="0.3" footer="0.3"/>
  <x:tableParts count="1">
    <x:tablePart xmlns:r="http://schemas.openxmlformats.org/officeDocument/2006/relationships" r:id="R799ecb913e284dba"/>
  </x:tableParts>
</x:worksheet>
</file>

<file path=xl/worksheets/sheet3.xml><?xml version="1.0" encoding="utf-8"?>
<x:worksheet xmlns:x="http://schemas.openxmlformats.org/spreadsheetml/2006/main">
  <x:sheetFormatPr defaultRowHeight="15"/>
  <x:cols>
    <x:col min="1" max="1" width="14" hidden="0" customWidth="1"/>
    <x:col min="2" max="2" width="12" hidden="0" customWidth="1"/>
    <x:col min="3" max="3" width="12" hidden="0" customWidth="1"/>
    <x:col min="4" max="4" width="22" hidden="0" customWidth="1"/>
    <x:col min="5" max="5" width="12" hidden="0" customWidth="1"/>
    <x:col min="6" max="6" width="12" hidden="0" customWidth="1"/>
    <x:col min="7" max="7" width="12" hidden="0" customWidth="1"/>
    <x:col min="8" max="8" width="12" hidden="0" customWidth="1"/>
    <x:col min="9" max="9" width="12" hidden="0" customWidth="1"/>
    <x:col min="10" max="10" width="12" hidden="0" customWidth="1"/>
    <x:col min="11" max="11" width="12" hidden="0" customWidth="1"/>
    <x:col min="12" max="12" width="12" hidden="0" customWidth="1"/>
    <x:col min="13" max="13" width="28" hidden="0" customWidth="1"/>
  </x:cols>
  <x:sheetData>
    <x:row r="1" ht="30" customHeight="1">
      <x:c r="A1" s="25" t="str">
        <x:v>Measurement Audit Sheet — Fit Sample / PP Sample / Final Inspection</x:v>
      </x:c>
      <x:c r="B1" s="25"/>
      <x:c r="C1" s="25"/>
      <x:c r="D1" s="25"/>
      <x:c r="E1" s="25"/>
      <x:c r="F1" s="25"/>
      <x:c r="G1" s="25"/>
      <x:c r="H1" s="25"/>
      <x:c r="I1" s="25"/>
      <x:c r="J1" s="25"/>
      <x:c r="K1" s="25"/>
      <x:c r="L1" s="25"/>
      <x:c r="M1" s="25"/>
    </x:row>
    <x:row r="2" ht="32" customHeight="1">
      <x:c r="A2" s="76" t="str">
        <x:v>Select sample size and POM code, then enter actual measurements. The sheet pulls target spec values and calculates deviation against tolerance.</x:v>
      </x:c>
      <x:c r="B2" s="76"/>
      <x:c r="C2" s="76"/>
      <x:c r="D2" s="76"/>
      <x:c r="E2" s="76"/>
      <x:c r="F2" s="76"/>
      <x:c r="G2" s="76"/>
      <x:c r="H2" s="76"/>
      <x:c r="I2" s="76"/>
      <x:c r="J2" s="76"/>
      <x:c r="K2" s="76"/>
      <x:c r="L2" s="76"/>
      <x:c r="M2" s="76"/>
    </x:row>
    <x:row r="7" ht="34" customHeight="1">
      <x:c r="A7" s="6" t="str">
        <x:v>Sample ID</x:v>
      </x:c>
      <x:c r="B7" s="6" t="str">
        <x:v>Size</x:v>
      </x:c>
      <x:c r="C7" s="6" t="str">
        <x:v>POM Code</x:v>
      </x:c>
      <x:c r="D7" s="6" t="str">
        <x:v>POM Name</x:v>
      </x:c>
      <x:c r="E7" s="6" t="str">
        <x:v>Spec Value</x:v>
      </x:c>
      <x:c r="F7" s="6" t="str">
        <x:v>Actual 1</x:v>
      </x:c>
      <x:c r="G7" s="6" t="str">
        <x:v>Actual 2</x:v>
      </x:c>
      <x:c r="H7" s="6" t="str">
        <x:v>Actual 3</x:v>
      </x:c>
      <x:c r="I7" s="6" t="str">
        <x:v>Avg Actual</x:v>
      </x:c>
      <x:c r="J7" s="6" t="str">
        <x:v>Difference</x:v>
      </x:c>
      <x:c r="K7" s="6" t="str">
        <x:v>Tolerance</x:v>
      </x:c>
      <x:c r="L7" s="6" t="str">
        <x:v>Result</x:v>
      </x:c>
      <x:c r="M7" s="6" t="str">
        <x:v>Notes</x:v>
      </x:c>
    </x:row>
    <x:row r="8" ht="24" customHeight="1">
      <x:c r="A8" s="82"/>
      <x:c r="B8" s="82"/>
      <x:c r="C8" s="82"/>
      <x:c r="D8" s="82" t="str">
        <x:f>IFERROR(INDEX('Measurement Spec'!$B$8:$B$107,MATCH(C8,'Measurement Spec'!$A$8:$A$107,0)),"")</x:f>
      </x:c>
      <x:c r="E8" s="86" t="str">
        <x:f>IFERROR(INDEX('Measurement Spec'!$H$8:$N$107,MATCH(C8,'Measurement Spec'!$A$8:$A$107,0),MATCH(B8,'Measurement Spec'!$H$7:$N$7,0)),"")</x:f>
      </x:c>
      <x:c r="F8" s="86"/>
      <x:c r="G8" s="86"/>
      <x:c r="H8" s="86"/>
      <x:c r="I8" s="86" t="str">
        <x:f>IF(COUNTA(F8:H8)=0,"",ROUND(AVERAGE(F8:H8),2))</x:f>
      </x:c>
      <x:c r="J8" s="86" t="str">
        <x:f>IF(OR(E8="",I8=""),"",ROUND(I8-E8,2))</x:f>
      </x:c>
      <x:c r="K8" s="86" t="str">
        <x:f>IFERROR(INDEX('Measurement Spec'!$G$8:$G$107,MATCH(C8,'Measurement Spec'!$A$8:$A$107,0)),"")</x:f>
      </x:c>
      <x:c r="L8" s="82" t="str">
        <x:f>IF(J8="","",IF(ABS(J8)&lt;=K8,"PASS","FAIL"))</x:f>
      </x:c>
      <x:c r="M8" s="82"/>
    </x:row>
    <x:row r="9" ht="24" customHeight="1">
      <x:c r="A9" s="82"/>
      <x:c r="B9" s="82"/>
      <x:c r="C9" s="82"/>
      <x:c r="D9" s="82" t="str">
        <x:f>IFERROR(INDEX('Measurement Spec'!$B$8:$B$107,MATCH(C9,'Measurement Spec'!$A$8:$A$107,0)),"")</x:f>
      </x:c>
      <x:c r="E9" s="86" t="str">
        <x:f>IFERROR(INDEX('Measurement Spec'!$H$8:$N$107,MATCH(C9,'Measurement Spec'!$A$8:$A$107,0),MATCH(B9,'Measurement Spec'!$H$7:$N$7,0)),"")</x:f>
      </x:c>
      <x:c r="F9" s="86"/>
      <x:c r="G9" s="86"/>
      <x:c r="H9" s="86"/>
      <x:c r="I9" s="86" t="str">
        <x:f>IF(COUNTA(F9:H9)=0,"",ROUND(AVERAGE(F9:H9),2))</x:f>
      </x:c>
      <x:c r="J9" s="86" t="str">
        <x:f>IF(OR(E9="",I9=""),"",ROUND(I9-E9,2))</x:f>
      </x:c>
      <x:c r="K9" s="86" t="str">
        <x:f>IFERROR(INDEX('Measurement Spec'!$G$8:$G$107,MATCH(C9,'Measurement Spec'!$A$8:$A$107,0)),"")</x:f>
      </x:c>
      <x:c r="L9" s="82" t="str">
        <x:f>IF(J9="","",IF(ABS(J9)&lt;=K9,"PASS","FAIL"))</x:f>
      </x:c>
      <x:c r="M9" s="82"/>
    </x:row>
    <x:row r="10" ht="24" customHeight="1">
      <x:c r="A10" s="82"/>
      <x:c r="B10" s="82"/>
      <x:c r="C10" s="82"/>
      <x:c r="D10" s="82" t="str">
        <x:f>IFERROR(INDEX('Measurement Spec'!$B$8:$B$107,MATCH(C10,'Measurement Spec'!$A$8:$A$107,0)),"")</x:f>
      </x:c>
      <x:c r="E10" s="86" t="str">
        <x:f>IFERROR(INDEX('Measurement Spec'!$H$8:$N$107,MATCH(C10,'Measurement Spec'!$A$8:$A$107,0),MATCH(B10,'Measurement Spec'!$H$7:$N$7,0)),"")</x:f>
      </x:c>
      <x:c r="F10" s="86"/>
      <x:c r="G10" s="86"/>
      <x:c r="H10" s="86"/>
      <x:c r="I10" s="86" t="str">
        <x:f>IF(COUNTA(F10:H10)=0,"",ROUND(AVERAGE(F10:H10),2))</x:f>
      </x:c>
      <x:c r="J10" s="86" t="str">
        <x:f>IF(OR(E10="",I10=""),"",ROUND(I10-E10,2))</x:f>
      </x:c>
      <x:c r="K10" s="86" t="str">
        <x:f>IFERROR(INDEX('Measurement Spec'!$G$8:$G$107,MATCH(C10,'Measurement Spec'!$A$8:$A$107,0)),"")</x:f>
      </x:c>
      <x:c r="L10" s="82" t="str">
        <x:f>IF(J10="","",IF(ABS(J10)&lt;=K10,"PASS","FAIL"))</x:f>
      </x:c>
      <x:c r="M10" s="82"/>
    </x:row>
    <x:row r="11" ht="24" customHeight="1">
      <x:c r="A11" s="82"/>
      <x:c r="B11" s="82"/>
      <x:c r="C11" s="82"/>
      <x:c r="D11" s="82" t="str">
        <x:f>IFERROR(INDEX('Measurement Spec'!$B$8:$B$107,MATCH(C11,'Measurement Spec'!$A$8:$A$107,0)),"")</x:f>
      </x:c>
      <x:c r="E11" s="86" t="str">
        <x:f>IFERROR(INDEX('Measurement Spec'!$H$8:$N$107,MATCH(C11,'Measurement Spec'!$A$8:$A$107,0),MATCH(B11,'Measurement Spec'!$H$7:$N$7,0)),"")</x:f>
      </x:c>
      <x:c r="F11" s="86"/>
      <x:c r="G11" s="86"/>
      <x:c r="H11" s="86"/>
      <x:c r="I11" s="86" t="str">
        <x:f>IF(COUNTA(F11:H11)=0,"",ROUND(AVERAGE(F11:H11),2))</x:f>
      </x:c>
      <x:c r="J11" s="86" t="str">
        <x:f>IF(OR(E11="",I11=""),"",ROUND(I11-E11,2))</x:f>
      </x:c>
      <x:c r="K11" s="86" t="str">
        <x:f>IFERROR(INDEX('Measurement Spec'!$G$8:$G$107,MATCH(C11,'Measurement Spec'!$A$8:$A$107,0)),"")</x:f>
      </x:c>
      <x:c r="L11" s="82" t="str">
        <x:f>IF(J11="","",IF(ABS(J11)&lt;=K11,"PASS","FAIL"))</x:f>
      </x:c>
      <x:c r="M11" s="82"/>
    </x:row>
    <x:row r="12" ht="24" customHeight="1">
      <x:c r="A12" s="82"/>
      <x:c r="B12" s="82"/>
      <x:c r="C12" s="82"/>
      <x:c r="D12" s="82" t="str">
        <x:f>IFERROR(INDEX('Measurement Spec'!$B$8:$B$107,MATCH(C12,'Measurement Spec'!$A$8:$A$107,0)),"")</x:f>
      </x:c>
      <x:c r="E12" s="86" t="str">
        <x:f>IFERROR(INDEX('Measurement Spec'!$H$8:$N$107,MATCH(C12,'Measurement Spec'!$A$8:$A$107,0),MATCH(B12,'Measurement Spec'!$H$7:$N$7,0)),"")</x:f>
      </x:c>
      <x:c r="F12" s="86"/>
      <x:c r="G12" s="86"/>
      <x:c r="H12" s="86"/>
      <x:c r="I12" s="86" t="str">
        <x:f>IF(COUNTA(F12:H12)=0,"",ROUND(AVERAGE(F12:H12),2))</x:f>
      </x:c>
      <x:c r="J12" s="86" t="str">
        <x:f>IF(OR(E12="",I12=""),"",ROUND(I12-E12,2))</x:f>
      </x:c>
      <x:c r="K12" s="86" t="str">
        <x:f>IFERROR(INDEX('Measurement Spec'!$G$8:$G$107,MATCH(C12,'Measurement Spec'!$A$8:$A$107,0)),"")</x:f>
      </x:c>
      <x:c r="L12" s="82" t="str">
        <x:f>IF(J12="","",IF(ABS(J12)&lt;=K12,"PASS","FAIL"))</x:f>
      </x:c>
      <x:c r="M12" s="82"/>
    </x:row>
    <x:row r="13" ht="24" customHeight="1">
      <x:c r="A13" s="82"/>
      <x:c r="B13" s="82"/>
      <x:c r="C13" s="82"/>
      <x:c r="D13" s="82" t="str">
        <x:f>IFERROR(INDEX('Measurement Spec'!$B$8:$B$107,MATCH(C13,'Measurement Spec'!$A$8:$A$107,0)),"")</x:f>
      </x:c>
      <x:c r="E13" s="86" t="str">
        <x:f>IFERROR(INDEX('Measurement Spec'!$H$8:$N$107,MATCH(C13,'Measurement Spec'!$A$8:$A$107,0),MATCH(B13,'Measurement Spec'!$H$7:$N$7,0)),"")</x:f>
      </x:c>
      <x:c r="F13" s="86"/>
      <x:c r="G13" s="86"/>
      <x:c r="H13" s="86"/>
      <x:c r="I13" s="86" t="str">
        <x:f>IF(COUNTA(F13:H13)=0,"",ROUND(AVERAGE(F13:H13),2))</x:f>
      </x:c>
      <x:c r="J13" s="86" t="str">
        <x:f>IF(OR(E13="",I13=""),"",ROUND(I13-E13,2))</x:f>
      </x:c>
      <x:c r="K13" s="86" t="str">
        <x:f>IFERROR(INDEX('Measurement Spec'!$G$8:$G$107,MATCH(C13,'Measurement Spec'!$A$8:$A$107,0)),"")</x:f>
      </x:c>
      <x:c r="L13" s="82" t="str">
        <x:f>IF(J13="","",IF(ABS(J13)&lt;=K13,"PASS","FAIL"))</x:f>
      </x:c>
      <x:c r="M13" s="82"/>
    </x:row>
    <x:row r="14" ht="24" customHeight="1">
      <x:c r="A14" s="82"/>
      <x:c r="B14" s="82"/>
      <x:c r="C14" s="82"/>
      <x:c r="D14" s="82" t="str">
        <x:f>IFERROR(INDEX('Measurement Spec'!$B$8:$B$107,MATCH(C14,'Measurement Spec'!$A$8:$A$107,0)),"")</x:f>
      </x:c>
      <x:c r="E14" s="86" t="str">
        <x:f>IFERROR(INDEX('Measurement Spec'!$H$8:$N$107,MATCH(C14,'Measurement Spec'!$A$8:$A$107,0),MATCH(B14,'Measurement Spec'!$H$7:$N$7,0)),"")</x:f>
      </x:c>
      <x:c r="F14" s="86"/>
      <x:c r="G14" s="86"/>
      <x:c r="H14" s="86"/>
      <x:c r="I14" s="86" t="str">
        <x:f>IF(COUNTA(F14:H14)=0,"",ROUND(AVERAGE(F14:H14),2))</x:f>
      </x:c>
      <x:c r="J14" s="86" t="str">
        <x:f>IF(OR(E14="",I14=""),"",ROUND(I14-E14,2))</x:f>
      </x:c>
      <x:c r="K14" s="86" t="str">
        <x:f>IFERROR(INDEX('Measurement Spec'!$G$8:$G$107,MATCH(C14,'Measurement Spec'!$A$8:$A$107,0)),"")</x:f>
      </x:c>
      <x:c r="L14" s="82" t="str">
        <x:f>IF(J14="","",IF(ABS(J14)&lt;=K14,"PASS","FAIL"))</x:f>
      </x:c>
      <x:c r="M14" s="82"/>
    </x:row>
    <x:row r="15" ht="24" customHeight="1">
      <x:c r="A15" s="82"/>
      <x:c r="B15" s="82"/>
      <x:c r="C15" s="82"/>
      <x:c r="D15" s="82" t="str">
        <x:f>IFERROR(INDEX('Measurement Spec'!$B$8:$B$107,MATCH(C15,'Measurement Spec'!$A$8:$A$107,0)),"")</x:f>
      </x:c>
      <x:c r="E15" s="86" t="str">
        <x:f>IFERROR(INDEX('Measurement Spec'!$H$8:$N$107,MATCH(C15,'Measurement Spec'!$A$8:$A$107,0),MATCH(B15,'Measurement Spec'!$H$7:$N$7,0)),"")</x:f>
      </x:c>
      <x:c r="F15" s="86"/>
      <x:c r="G15" s="86"/>
      <x:c r="H15" s="86"/>
      <x:c r="I15" s="86" t="str">
        <x:f>IF(COUNTA(F15:H15)=0,"",ROUND(AVERAGE(F15:H15),2))</x:f>
      </x:c>
      <x:c r="J15" s="86" t="str">
        <x:f>IF(OR(E15="",I15=""),"",ROUND(I15-E15,2))</x:f>
      </x:c>
      <x:c r="K15" s="86" t="str">
        <x:f>IFERROR(INDEX('Measurement Spec'!$G$8:$G$107,MATCH(C15,'Measurement Spec'!$A$8:$A$107,0)),"")</x:f>
      </x:c>
      <x:c r="L15" s="82" t="str">
        <x:f>IF(J15="","",IF(ABS(J15)&lt;=K15,"PASS","FAIL"))</x:f>
      </x:c>
      <x:c r="M15" s="82"/>
    </x:row>
    <x:row r="16" ht="24" customHeight="1">
      <x:c r="A16" s="82"/>
      <x:c r="B16" s="82"/>
      <x:c r="C16" s="82"/>
      <x:c r="D16" s="82" t="str">
        <x:f>IFERROR(INDEX('Measurement Spec'!$B$8:$B$107,MATCH(C16,'Measurement Spec'!$A$8:$A$107,0)),"")</x:f>
      </x:c>
      <x:c r="E16" s="86" t="str">
        <x:f>IFERROR(INDEX('Measurement Spec'!$H$8:$N$107,MATCH(C16,'Measurement Spec'!$A$8:$A$107,0),MATCH(B16,'Measurement Spec'!$H$7:$N$7,0)),"")</x:f>
      </x:c>
      <x:c r="F16" s="86"/>
      <x:c r="G16" s="86"/>
      <x:c r="H16" s="86"/>
      <x:c r="I16" s="86" t="str">
        <x:f>IF(COUNTA(F16:H16)=0,"",ROUND(AVERAGE(F16:H16),2))</x:f>
      </x:c>
      <x:c r="J16" s="86" t="str">
        <x:f>IF(OR(E16="",I16=""),"",ROUND(I16-E16,2))</x:f>
      </x:c>
      <x:c r="K16" s="86" t="str">
        <x:f>IFERROR(INDEX('Measurement Spec'!$G$8:$G$107,MATCH(C16,'Measurement Spec'!$A$8:$A$107,0)),"")</x:f>
      </x:c>
      <x:c r="L16" s="82" t="str">
        <x:f>IF(J16="","",IF(ABS(J16)&lt;=K16,"PASS","FAIL"))</x:f>
      </x:c>
      <x:c r="M16" s="82"/>
    </x:row>
    <x:row r="17" ht="24" customHeight="1">
      <x:c r="A17" s="82"/>
      <x:c r="B17" s="82"/>
      <x:c r="C17" s="82"/>
      <x:c r="D17" s="82" t="str">
        <x:f>IFERROR(INDEX('Measurement Spec'!$B$8:$B$107,MATCH(C17,'Measurement Spec'!$A$8:$A$107,0)),"")</x:f>
      </x:c>
      <x:c r="E17" s="86" t="str">
        <x:f>IFERROR(INDEX('Measurement Spec'!$H$8:$N$107,MATCH(C17,'Measurement Spec'!$A$8:$A$107,0),MATCH(B17,'Measurement Spec'!$H$7:$N$7,0)),"")</x:f>
      </x:c>
      <x:c r="F17" s="86"/>
      <x:c r="G17" s="86"/>
      <x:c r="H17" s="86"/>
      <x:c r="I17" s="86" t="str">
        <x:f>IF(COUNTA(F17:H17)=0,"",ROUND(AVERAGE(F17:H17),2))</x:f>
      </x:c>
      <x:c r="J17" s="86" t="str">
        <x:f>IF(OR(E17="",I17=""),"",ROUND(I17-E17,2))</x:f>
      </x:c>
      <x:c r="K17" s="86" t="str">
        <x:f>IFERROR(INDEX('Measurement Spec'!$G$8:$G$107,MATCH(C17,'Measurement Spec'!$A$8:$A$107,0)),"")</x:f>
      </x:c>
      <x:c r="L17" s="82" t="str">
        <x:f>IF(J17="","",IF(ABS(J17)&lt;=K17,"PASS","FAIL"))</x:f>
      </x:c>
      <x:c r="M17" s="82"/>
    </x:row>
    <x:row r="18" ht="24" customHeight="1">
      <x:c r="A18" s="82"/>
      <x:c r="B18" s="82"/>
      <x:c r="C18" s="82"/>
      <x:c r="D18" s="82" t="str">
        <x:f>IFERROR(INDEX('Measurement Spec'!$B$8:$B$107,MATCH(C18,'Measurement Spec'!$A$8:$A$107,0)),"")</x:f>
      </x:c>
      <x:c r="E18" s="86" t="str">
        <x:f>IFERROR(INDEX('Measurement Spec'!$H$8:$N$107,MATCH(C18,'Measurement Spec'!$A$8:$A$107,0),MATCH(B18,'Measurement Spec'!$H$7:$N$7,0)),"")</x:f>
      </x:c>
      <x:c r="F18" s="86"/>
      <x:c r="G18" s="86"/>
      <x:c r="H18" s="86"/>
      <x:c r="I18" s="86" t="str">
        <x:f>IF(COUNTA(F18:H18)=0,"",ROUND(AVERAGE(F18:H18),2))</x:f>
      </x:c>
      <x:c r="J18" s="86" t="str">
        <x:f>IF(OR(E18="",I18=""),"",ROUND(I18-E18,2))</x:f>
      </x:c>
      <x:c r="K18" s="86" t="str">
        <x:f>IFERROR(INDEX('Measurement Spec'!$G$8:$G$107,MATCH(C18,'Measurement Spec'!$A$8:$A$107,0)),"")</x:f>
      </x:c>
      <x:c r="L18" s="82" t="str">
        <x:f>IF(J18="","",IF(ABS(J18)&lt;=K18,"PASS","FAIL"))</x:f>
      </x:c>
      <x:c r="M18" s="82"/>
    </x:row>
    <x:row r="19" ht="24" customHeight="1">
      <x:c r="A19" s="82"/>
      <x:c r="B19" s="82"/>
      <x:c r="C19" s="82"/>
      <x:c r="D19" s="82" t="str">
        <x:f>IFERROR(INDEX('Measurement Spec'!$B$8:$B$107,MATCH(C19,'Measurement Spec'!$A$8:$A$107,0)),"")</x:f>
      </x:c>
      <x:c r="E19" s="86" t="str">
        <x:f>IFERROR(INDEX('Measurement Spec'!$H$8:$N$107,MATCH(C19,'Measurement Spec'!$A$8:$A$107,0),MATCH(B19,'Measurement Spec'!$H$7:$N$7,0)),"")</x:f>
      </x:c>
      <x:c r="F19" s="86"/>
      <x:c r="G19" s="86"/>
      <x:c r="H19" s="86"/>
      <x:c r="I19" s="86" t="str">
        <x:f>IF(COUNTA(F19:H19)=0,"",ROUND(AVERAGE(F19:H19),2))</x:f>
      </x:c>
      <x:c r="J19" s="86" t="str">
        <x:f>IF(OR(E19="",I19=""),"",ROUND(I19-E19,2))</x:f>
      </x:c>
      <x:c r="K19" s="86" t="str">
        <x:f>IFERROR(INDEX('Measurement Spec'!$G$8:$G$107,MATCH(C19,'Measurement Spec'!$A$8:$A$107,0)),"")</x:f>
      </x:c>
      <x:c r="L19" s="82" t="str">
        <x:f>IF(J19="","",IF(ABS(J19)&lt;=K19,"PASS","FAIL"))</x:f>
      </x:c>
      <x:c r="M19" s="82"/>
    </x:row>
    <x:row r="20" ht="24" customHeight="1">
      <x:c r="A20" s="82"/>
      <x:c r="B20" s="82"/>
      <x:c r="C20" s="82"/>
      <x:c r="D20" s="82" t="str">
        <x:f>IFERROR(INDEX('Measurement Spec'!$B$8:$B$107,MATCH(C20,'Measurement Spec'!$A$8:$A$107,0)),"")</x:f>
      </x:c>
      <x:c r="E20" s="86" t="str">
        <x:f>IFERROR(INDEX('Measurement Spec'!$H$8:$N$107,MATCH(C20,'Measurement Spec'!$A$8:$A$107,0),MATCH(B20,'Measurement Spec'!$H$7:$N$7,0)),"")</x:f>
      </x:c>
      <x:c r="F20" s="86"/>
      <x:c r="G20" s="86"/>
      <x:c r="H20" s="86"/>
      <x:c r="I20" s="86" t="str">
        <x:f>IF(COUNTA(F20:H20)=0,"",ROUND(AVERAGE(F20:H20),2))</x:f>
      </x:c>
      <x:c r="J20" s="86" t="str">
        <x:f>IF(OR(E20="",I20=""),"",ROUND(I20-E20,2))</x:f>
      </x:c>
      <x:c r="K20" s="86" t="str">
        <x:f>IFERROR(INDEX('Measurement Spec'!$G$8:$G$107,MATCH(C20,'Measurement Spec'!$A$8:$A$107,0)),"")</x:f>
      </x:c>
      <x:c r="L20" s="82" t="str">
        <x:f>IF(J20="","",IF(ABS(J20)&lt;=K20,"PASS","FAIL"))</x:f>
      </x:c>
      <x:c r="M20" s="82"/>
    </x:row>
    <x:row r="21" ht="24" customHeight="1">
      <x:c r="A21" s="82"/>
      <x:c r="B21" s="82"/>
      <x:c r="C21" s="82"/>
      <x:c r="D21" s="82" t="str">
        <x:f>IFERROR(INDEX('Measurement Spec'!$B$8:$B$107,MATCH(C21,'Measurement Spec'!$A$8:$A$107,0)),"")</x:f>
      </x:c>
      <x:c r="E21" s="86" t="str">
        <x:f>IFERROR(INDEX('Measurement Spec'!$H$8:$N$107,MATCH(C21,'Measurement Spec'!$A$8:$A$107,0),MATCH(B21,'Measurement Spec'!$H$7:$N$7,0)),"")</x:f>
      </x:c>
      <x:c r="F21" s="86"/>
      <x:c r="G21" s="86"/>
      <x:c r="H21" s="86"/>
      <x:c r="I21" s="86" t="str">
        <x:f>IF(COUNTA(F21:H21)=0,"",ROUND(AVERAGE(F21:H21),2))</x:f>
      </x:c>
      <x:c r="J21" s="86" t="str">
        <x:f>IF(OR(E21="",I21=""),"",ROUND(I21-E21,2))</x:f>
      </x:c>
      <x:c r="K21" s="86" t="str">
        <x:f>IFERROR(INDEX('Measurement Spec'!$G$8:$G$107,MATCH(C21,'Measurement Spec'!$A$8:$A$107,0)),"")</x:f>
      </x:c>
      <x:c r="L21" s="82" t="str">
        <x:f>IF(J21="","",IF(ABS(J21)&lt;=K21,"PASS","FAIL"))</x:f>
      </x:c>
      <x:c r="M21" s="82"/>
    </x:row>
    <x:row r="22" ht="24" customHeight="1">
      <x:c r="A22" s="82"/>
      <x:c r="B22" s="82"/>
      <x:c r="C22" s="82"/>
      <x:c r="D22" s="82" t="str">
        <x:f>IFERROR(INDEX('Measurement Spec'!$B$8:$B$107,MATCH(C22,'Measurement Spec'!$A$8:$A$107,0)),"")</x:f>
      </x:c>
      <x:c r="E22" s="86" t="str">
        <x:f>IFERROR(INDEX('Measurement Spec'!$H$8:$N$107,MATCH(C22,'Measurement Spec'!$A$8:$A$107,0),MATCH(B22,'Measurement Spec'!$H$7:$N$7,0)),"")</x:f>
      </x:c>
      <x:c r="F22" s="86"/>
      <x:c r="G22" s="86"/>
      <x:c r="H22" s="86"/>
      <x:c r="I22" s="86" t="str">
        <x:f>IF(COUNTA(F22:H22)=0,"",ROUND(AVERAGE(F22:H22),2))</x:f>
      </x:c>
      <x:c r="J22" s="86" t="str">
        <x:f>IF(OR(E22="",I22=""),"",ROUND(I22-E22,2))</x:f>
      </x:c>
      <x:c r="K22" s="86" t="str">
        <x:f>IFERROR(INDEX('Measurement Spec'!$G$8:$G$107,MATCH(C22,'Measurement Spec'!$A$8:$A$107,0)),"")</x:f>
      </x:c>
      <x:c r="L22" s="82" t="str">
        <x:f>IF(J22="","",IF(ABS(J22)&lt;=K22,"PASS","FAIL"))</x:f>
      </x:c>
      <x:c r="M22" s="82"/>
    </x:row>
    <x:row r="23" ht="24" customHeight="1">
      <x:c r="A23" s="82"/>
      <x:c r="B23" s="82"/>
      <x:c r="C23" s="82"/>
      <x:c r="D23" s="82" t="str">
        <x:f>IFERROR(INDEX('Measurement Spec'!$B$8:$B$107,MATCH(C23,'Measurement Spec'!$A$8:$A$107,0)),"")</x:f>
      </x:c>
      <x:c r="E23" s="86" t="str">
        <x:f>IFERROR(INDEX('Measurement Spec'!$H$8:$N$107,MATCH(C23,'Measurement Spec'!$A$8:$A$107,0),MATCH(B23,'Measurement Spec'!$H$7:$N$7,0)),"")</x:f>
      </x:c>
      <x:c r="F23" s="86"/>
      <x:c r="G23" s="86"/>
      <x:c r="H23" s="86"/>
      <x:c r="I23" s="86" t="str">
        <x:f>IF(COUNTA(F23:H23)=0,"",ROUND(AVERAGE(F23:H23),2))</x:f>
      </x:c>
      <x:c r="J23" s="86" t="str">
        <x:f>IF(OR(E23="",I23=""),"",ROUND(I23-E23,2))</x:f>
      </x:c>
      <x:c r="K23" s="86" t="str">
        <x:f>IFERROR(INDEX('Measurement Spec'!$G$8:$G$107,MATCH(C23,'Measurement Spec'!$A$8:$A$107,0)),"")</x:f>
      </x:c>
      <x:c r="L23" s="82" t="str">
        <x:f>IF(J23="","",IF(ABS(J23)&lt;=K23,"PASS","FAIL"))</x:f>
      </x:c>
      <x:c r="M23" s="82"/>
    </x:row>
    <x:row r="24" ht="24" customHeight="1">
      <x:c r="A24" s="82"/>
      <x:c r="B24" s="82"/>
      <x:c r="C24" s="82"/>
      <x:c r="D24" s="82" t="str">
        <x:f>IFERROR(INDEX('Measurement Spec'!$B$8:$B$107,MATCH(C24,'Measurement Spec'!$A$8:$A$107,0)),"")</x:f>
      </x:c>
      <x:c r="E24" s="86" t="str">
        <x:f>IFERROR(INDEX('Measurement Spec'!$H$8:$N$107,MATCH(C24,'Measurement Spec'!$A$8:$A$107,0),MATCH(B24,'Measurement Spec'!$H$7:$N$7,0)),"")</x:f>
      </x:c>
      <x:c r="F24" s="86"/>
      <x:c r="G24" s="86"/>
      <x:c r="H24" s="86"/>
      <x:c r="I24" s="86" t="str">
        <x:f>IF(COUNTA(F24:H24)=0,"",ROUND(AVERAGE(F24:H24),2))</x:f>
      </x:c>
      <x:c r="J24" s="86" t="str">
        <x:f>IF(OR(E24="",I24=""),"",ROUND(I24-E24,2))</x:f>
      </x:c>
      <x:c r="K24" s="86" t="str">
        <x:f>IFERROR(INDEX('Measurement Spec'!$G$8:$G$107,MATCH(C24,'Measurement Spec'!$A$8:$A$107,0)),"")</x:f>
      </x:c>
      <x:c r="L24" s="82" t="str">
        <x:f>IF(J24="","",IF(ABS(J24)&lt;=K24,"PASS","FAIL"))</x:f>
      </x:c>
      <x:c r="M24" s="82"/>
    </x:row>
    <x:row r="25" ht="24" customHeight="1">
      <x:c r="A25" s="82"/>
      <x:c r="B25" s="82"/>
      <x:c r="C25" s="82"/>
      <x:c r="D25" s="82" t="str">
        <x:f>IFERROR(INDEX('Measurement Spec'!$B$8:$B$107,MATCH(C25,'Measurement Spec'!$A$8:$A$107,0)),"")</x:f>
      </x:c>
      <x:c r="E25" s="86" t="str">
        <x:f>IFERROR(INDEX('Measurement Spec'!$H$8:$N$107,MATCH(C25,'Measurement Spec'!$A$8:$A$107,0),MATCH(B25,'Measurement Spec'!$H$7:$N$7,0)),"")</x:f>
      </x:c>
      <x:c r="F25" s="86"/>
      <x:c r="G25" s="86"/>
      <x:c r="H25" s="86"/>
      <x:c r="I25" s="86" t="str">
        <x:f>IF(COUNTA(F25:H25)=0,"",ROUND(AVERAGE(F25:H25),2))</x:f>
      </x:c>
      <x:c r="J25" s="86" t="str">
        <x:f>IF(OR(E25="",I25=""),"",ROUND(I25-E25,2))</x:f>
      </x:c>
      <x:c r="K25" s="86" t="str">
        <x:f>IFERROR(INDEX('Measurement Spec'!$G$8:$G$107,MATCH(C25,'Measurement Spec'!$A$8:$A$107,0)),"")</x:f>
      </x:c>
      <x:c r="L25" s="82" t="str">
        <x:f>IF(J25="","",IF(ABS(J25)&lt;=K25,"PASS","FAIL"))</x:f>
      </x:c>
      <x:c r="M25" s="82"/>
    </x:row>
    <x:row r="26" ht="24" customHeight="1">
      <x:c r="A26" s="82"/>
      <x:c r="B26" s="82"/>
      <x:c r="C26" s="82"/>
      <x:c r="D26" s="82" t="str">
        <x:f>IFERROR(INDEX('Measurement Spec'!$B$8:$B$107,MATCH(C26,'Measurement Spec'!$A$8:$A$107,0)),"")</x:f>
      </x:c>
      <x:c r="E26" s="86" t="str">
        <x:f>IFERROR(INDEX('Measurement Spec'!$H$8:$N$107,MATCH(C26,'Measurement Spec'!$A$8:$A$107,0),MATCH(B26,'Measurement Spec'!$H$7:$N$7,0)),"")</x:f>
      </x:c>
      <x:c r="F26" s="86"/>
      <x:c r="G26" s="86"/>
      <x:c r="H26" s="86"/>
      <x:c r="I26" s="86" t="str">
        <x:f>IF(COUNTA(F26:H26)=0,"",ROUND(AVERAGE(F26:H26),2))</x:f>
      </x:c>
      <x:c r="J26" s="86" t="str">
        <x:f>IF(OR(E26="",I26=""),"",ROUND(I26-E26,2))</x:f>
      </x:c>
      <x:c r="K26" s="86" t="str">
        <x:f>IFERROR(INDEX('Measurement Spec'!$G$8:$G$107,MATCH(C26,'Measurement Spec'!$A$8:$A$107,0)),"")</x:f>
      </x:c>
      <x:c r="L26" s="82" t="str">
        <x:f>IF(J26="","",IF(ABS(J26)&lt;=K26,"PASS","FAIL"))</x:f>
      </x:c>
      <x:c r="M26" s="82"/>
    </x:row>
    <x:row r="27" ht="24" customHeight="1">
      <x:c r="A27" s="82"/>
      <x:c r="B27" s="82"/>
      <x:c r="C27" s="82"/>
      <x:c r="D27" s="82" t="str">
        <x:f>IFERROR(INDEX('Measurement Spec'!$B$8:$B$107,MATCH(C27,'Measurement Spec'!$A$8:$A$107,0)),"")</x:f>
      </x:c>
      <x:c r="E27" s="86" t="str">
        <x:f>IFERROR(INDEX('Measurement Spec'!$H$8:$N$107,MATCH(C27,'Measurement Spec'!$A$8:$A$107,0),MATCH(B27,'Measurement Spec'!$H$7:$N$7,0)),"")</x:f>
      </x:c>
      <x:c r="F27" s="86"/>
      <x:c r="G27" s="86"/>
      <x:c r="H27" s="86"/>
      <x:c r="I27" s="86" t="str">
        <x:f>IF(COUNTA(F27:H27)=0,"",ROUND(AVERAGE(F27:H27),2))</x:f>
      </x:c>
      <x:c r="J27" s="86" t="str">
        <x:f>IF(OR(E27="",I27=""),"",ROUND(I27-E27,2))</x:f>
      </x:c>
      <x:c r="K27" s="86" t="str">
        <x:f>IFERROR(INDEX('Measurement Spec'!$G$8:$G$107,MATCH(C27,'Measurement Spec'!$A$8:$A$107,0)),"")</x:f>
      </x:c>
      <x:c r="L27" s="82" t="str">
        <x:f>IF(J27="","",IF(ABS(J27)&lt;=K27,"PASS","FAIL"))</x:f>
      </x:c>
      <x:c r="M27" s="82"/>
    </x:row>
    <x:row r="28" ht="24" customHeight="1">
      <x:c r="A28" s="82"/>
      <x:c r="B28" s="82"/>
      <x:c r="C28" s="82"/>
      <x:c r="D28" s="82" t="str">
        <x:f>IFERROR(INDEX('Measurement Spec'!$B$8:$B$107,MATCH(C28,'Measurement Spec'!$A$8:$A$107,0)),"")</x:f>
      </x:c>
      <x:c r="E28" s="86" t="str">
        <x:f>IFERROR(INDEX('Measurement Spec'!$H$8:$N$107,MATCH(C28,'Measurement Spec'!$A$8:$A$107,0),MATCH(B28,'Measurement Spec'!$H$7:$N$7,0)),"")</x:f>
      </x:c>
      <x:c r="F28" s="86"/>
      <x:c r="G28" s="86"/>
      <x:c r="H28" s="86"/>
      <x:c r="I28" s="86" t="str">
        <x:f>IF(COUNTA(F28:H28)=0,"",ROUND(AVERAGE(F28:H28),2))</x:f>
      </x:c>
      <x:c r="J28" s="86" t="str">
        <x:f>IF(OR(E28="",I28=""),"",ROUND(I28-E28,2))</x:f>
      </x:c>
      <x:c r="K28" s="86" t="str">
        <x:f>IFERROR(INDEX('Measurement Spec'!$G$8:$G$107,MATCH(C28,'Measurement Spec'!$A$8:$A$107,0)),"")</x:f>
      </x:c>
      <x:c r="L28" s="82" t="str">
        <x:f>IF(J28="","",IF(ABS(J28)&lt;=K28,"PASS","FAIL"))</x:f>
      </x:c>
      <x:c r="M28" s="82"/>
    </x:row>
    <x:row r="29" ht="24" customHeight="1">
      <x:c r="A29" s="82"/>
      <x:c r="B29" s="82"/>
      <x:c r="C29" s="82"/>
      <x:c r="D29" s="82" t="str">
        <x:f>IFERROR(INDEX('Measurement Spec'!$B$8:$B$107,MATCH(C29,'Measurement Spec'!$A$8:$A$107,0)),"")</x:f>
      </x:c>
      <x:c r="E29" s="86" t="str">
        <x:f>IFERROR(INDEX('Measurement Spec'!$H$8:$N$107,MATCH(C29,'Measurement Spec'!$A$8:$A$107,0),MATCH(B29,'Measurement Spec'!$H$7:$N$7,0)),"")</x:f>
      </x:c>
      <x:c r="F29" s="86"/>
      <x:c r="G29" s="86"/>
      <x:c r="H29" s="86"/>
      <x:c r="I29" s="86" t="str">
        <x:f>IF(COUNTA(F29:H29)=0,"",ROUND(AVERAGE(F29:H29),2))</x:f>
      </x:c>
      <x:c r="J29" s="86" t="str">
        <x:f>IF(OR(E29="",I29=""),"",ROUND(I29-E29,2))</x:f>
      </x:c>
      <x:c r="K29" s="86" t="str">
        <x:f>IFERROR(INDEX('Measurement Spec'!$G$8:$G$107,MATCH(C29,'Measurement Spec'!$A$8:$A$107,0)),"")</x:f>
      </x:c>
      <x:c r="L29" s="82" t="str">
        <x:f>IF(J29="","",IF(ABS(J29)&lt;=K29,"PASS","FAIL"))</x:f>
      </x:c>
      <x:c r="M29" s="82"/>
    </x:row>
    <x:row r="30" ht="24" customHeight="1">
      <x:c r="A30" s="82"/>
      <x:c r="B30" s="82"/>
      <x:c r="C30" s="82"/>
      <x:c r="D30" s="82" t="str">
        <x:f>IFERROR(INDEX('Measurement Spec'!$B$8:$B$107,MATCH(C30,'Measurement Spec'!$A$8:$A$107,0)),"")</x:f>
      </x:c>
      <x:c r="E30" s="86" t="str">
        <x:f>IFERROR(INDEX('Measurement Spec'!$H$8:$N$107,MATCH(C30,'Measurement Spec'!$A$8:$A$107,0),MATCH(B30,'Measurement Spec'!$H$7:$N$7,0)),"")</x:f>
      </x:c>
      <x:c r="F30" s="86"/>
      <x:c r="G30" s="86"/>
      <x:c r="H30" s="86"/>
      <x:c r="I30" s="86" t="str">
        <x:f>IF(COUNTA(F30:H30)=0,"",ROUND(AVERAGE(F30:H30),2))</x:f>
      </x:c>
      <x:c r="J30" s="86" t="str">
        <x:f>IF(OR(E30="",I30=""),"",ROUND(I30-E30,2))</x:f>
      </x:c>
      <x:c r="K30" s="86" t="str">
        <x:f>IFERROR(INDEX('Measurement Spec'!$G$8:$G$107,MATCH(C30,'Measurement Spec'!$A$8:$A$107,0)),"")</x:f>
      </x:c>
      <x:c r="L30" s="82" t="str">
        <x:f>IF(J30="","",IF(ABS(J30)&lt;=K30,"PASS","FAIL"))</x:f>
      </x:c>
      <x:c r="M30" s="82"/>
    </x:row>
    <x:row r="31" ht="24" customHeight="1">
      <x:c r="A31" s="82"/>
      <x:c r="B31" s="82"/>
      <x:c r="C31" s="82"/>
      <x:c r="D31" s="82" t="str">
        <x:f>IFERROR(INDEX('Measurement Spec'!$B$8:$B$107,MATCH(C31,'Measurement Spec'!$A$8:$A$107,0)),"")</x:f>
      </x:c>
      <x:c r="E31" s="86" t="str">
        <x:f>IFERROR(INDEX('Measurement Spec'!$H$8:$N$107,MATCH(C31,'Measurement Spec'!$A$8:$A$107,0),MATCH(B31,'Measurement Spec'!$H$7:$N$7,0)),"")</x:f>
      </x:c>
      <x:c r="F31" s="86"/>
      <x:c r="G31" s="86"/>
      <x:c r="H31" s="86"/>
      <x:c r="I31" s="86" t="str">
        <x:f>IF(COUNTA(F31:H31)=0,"",ROUND(AVERAGE(F31:H31),2))</x:f>
      </x:c>
      <x:c r="J31" s="86" t="str">
        <x:f>IF(OR(E31="",I31=""),"",ROUND(I31-E31,2))</x:f>
      </x:c>
      <x:c r="K31" s="86" t="str">
        <x:f>IFERROR(INDEX('Measurement Spec'!$G$8:$G$107,MATCH(C31,'Measurement Spec'!$A$8:$A$107,0)),"")</x:f>
      </x:c>
      <x:c r="L31" s="82" t="str">
        <x:f>IF(J31="","",IF(ABS(J31)&lt;=K31,"PASS","FAIL"))</x:f>
      </x:c>
      <x:c r="M31" s="82"/>
    </x:row>
    <x:row r="32" ht="24" customHeight="1">
      <x:c r="A32" s="82"/>
      <x:c r="B32" s="82"/>
      <x:c r="C32" s="82"/>
      <x:c r="D32" s="82" t="str">
        <x:f>IFERROR(INDEX('Measurement Spec'!$B$8:$B$107,MATCH(C32,'Measurement Spec'!$A$8:$A$107,0)),"")</x:f>
      </x:c>
      <x:c r="E32" s="86" t="str">
        <x:f>IFERROR(INDEX('Measurement Spec'!$H$8:$N$107,MATCH(C32,'Measurement Spec'!$A$8:$A$107,0),MATCH(B32,'Measurement Spec'!$H$7:$N$7,0)),"")</x:f>
      </x:c>
      <x:c r="F32" s="86"/>
      <x:c r="G32" s="86"/>
      <x:c r="H32" s="86"/>
      <x:c r="I32" s="86" t="str">
        <x:f>IF(COUNTA(F32:H32)=0,"",ROUND(AVERAGE(F32:H32),2))</x:f>
      </x:c>
      <x:c r="J32" s="86" t="str">
        <x:f>IF(OR(E32="",I32=""),"",ROUND(I32-E32,2))</x:f>
      </x:c>
      <x:c r="K32" s="86" t="str">
        <x:f>IFERROR(INDEX('Measurement Spec'!$G$8:$G$107,MATCH(C32,'Measurement Spec'!$A$8:$A$107,0)),"")</x:f>
      </x:c>
      <x:c r="L32" s="82" t="str">
        <x:f>IF(J32="","",IF(ABS(J32)&lt;=K32,"PASS","FAIL"))</x:f>
      </x:c>
      <x:c r="M32" s="82"/>
    </x:row>
    <x:row r="33" ht="24" customHeight="1">
      <x:c r="A33" s="82"/>
      <x:c r="B33" s="82"/>
      <x:c r="C33" s="82"/>
      <x:c r="D33" s="82" t="str">
        <x:f>IFERROR(INDEX('Measurement Spec'!$B$8:$B$107,MATCH(C33,'Measurement Spec'!$A$8:$A$107,0)),"")</x:f>
      </x:c>
      <x:c r="E33" s="86" t="str">
        <x:f>IFERROR(INDEX('Measurement Spec'!$H$8:$N$107,MATCH(C33,'Measurement Spec'!$A$8:$A$107,0),MATCH(B33,'Measurement Spec'!$H$7:$N$7,0)),"")</x:f>
      </x:c>
      <x:c r="F33" s="86"/>
      <x:c r="G33" s="86"/>
      <x:c r="H33" s="86"/>
      <x:c r="I33" s="86" t="str">
        <x:f>IF(COUNTA(F33:H33)=0,"",ROUND(AVERAGE(F33:H33),2))</x:f>
      </x:c>
      <x:c r="J33" s="86" t="str">
        <x:f>IF(OR(E33="",I33=""),"",ROUND(I33-E33,2))</x:f>
      </x:c>
      <x:c r="K33" s="86" t="str">
        <x:f>IFERROR(INDEX('Measurement Spec'!$G$8:$G$107,MATCH(C33,'Measurement Spec'!$A$8:$A$107,0)),"")</x:f>
      </x:c>
      <x:c r="L33" s="82" t="str">
        <x:f>IF(J33="","",IF(ABS(J33)&lt;=K33,"PASS","FAIL"))</x:f>
      </x:c>
      <x:c r="M33" s="82"/>
    </x:row>
    <x:row r="34" ht="24" customHeight="1">
      <x:c r="A34" s="82"/>
      <x:c r="B34" s="82"/>
      <x:c r="C34" s="82"/>
      <x:c r="D34" s="82" t="str">
        <x:f>IFERROR(INDEX('Measurement Spec'!$B$8:$B$107,MATCH(C34,'Measurement Spec'!$A$8:$A$107,0)),"")</x:f>
      </x:c>
      <x:c r="E34" s="86" t="str">
        <x:f>IFERROR(INDEX('Measurement Spec'!$H$8:$N$107,MATCH(C34,'Measurement Spec'!$A$8:$A$107,0),MATCH(B34,'Measurement Spec'!$H$7:$N$7,0)),"")</x:f>
      </x:c>
      <x:c r="F34" s="86"/>
      <x:c r="G34" s="86"/>
      <x:c r="H34" s="86"/>
      <x:c r="I34" s="86" t="str">
        <x:f>IF(COUNTA(F34:H34)=0,"",ROUND(AVERAGE(F34:H34),2))</x:f>
      </x:c>
      <x:c r="J34" s="86" t="str">
        <x:f>IF(OR(E34="",I34=""),"",ROUND(I34-E34,2))</x:f>
      </x:c>
      <x:c r="K34" s="86" t="str">
        <x:f>IFERROR(INDEX('Measurement Spec'!$G$8:$G$107,MATCH(C34,'Measurement Spec'!$A$8:$A$107,0)),"")</x:f>
      </x:c>
      <x:c r="L34" s="82" t="str">
        <x:f>IF(J34="","",IF(ABS(J34)&lt;=K34,"PASS","FAIL"))</x:f>
      </x:c>
      <x:c r="M34" s="82"/>
    </x:row>
    <x:row r="35" ht="24" customHeight="1">
      <x:c r="A35" s="82"/>
      <x:c r="B35" s="82"/>
      <x:c r="C35" s="82"/>
      <x:c r="D35" s="82" t="str">
        <x:f>IFERROR(INDEX('Measurement Spec'!$B$8:$B$107,MATCH(C35,'Measurement Spec'!$A$8:$A$107,0)),"")</x:f>
      </x:c>
      <x:c r="E35" s="86" t="str">
        <x:f>IFERROR(INDEX('Measurement Spec'!$H$8:$N$107,MATCH(C35,'Measurement Spec'!$A$8:$A$107,0),MATCH(B35,'Measurement Spec'!$H$7:$N$7,0)),"")</x:f>
      </x:c>
      <x:c r="F35" s="86"/>
      <x:c r="G35" s="86"/>
      <x:c r="H35" s="86"/>
      <x:c r="I35" s="86" t="str">
        <x:f>IF(COUNTA(F35:H35)=0,"",ROUND(AVERAGE(F35:H35),2))</x:f>
      </x:c>
      <x:c r="J35" s="86" t="str">
        <x:f>IF(OR(E35="",I35=""),"",ROUND(I35-E35,2))</x:f>
      </x:c>
      <x:c r="K35" s="86" t="str">
        <x:f>IFERROR(INDEX('Measurement Spec'!$G$8:$G$107,MATCH(C35,'Measurement Spec'!$A$8:$A$107,0)),"")</x:f>
      </x:c>
      <x:c r="L35" s="82" t="str">
        <x:f>IF(J35="","",IF(ABS(J35)&lt;=K35,"PASS","FAIL"))</x:f>
      </x:c>
      <x:c r="M35" s="82"/>
    </x:row>
    <x:row r="36" ht="24" customHeight="1">
      <x:c r="A36" s="82"/>
      <x:c r="B36" s="82"/>
      <x:c r="C36" s="82"/>
      <x:c r="D36" s="82" t="str">
        <x:f>IFERROR(INDEX('Measurement Spec'!$B$8:$B$107,MATCH(C36,'Measurement Spec'!$A$8:$A$107,0)),"")</x:f>
      </x:c>
      <x:c r="E36" s="86" t="str">
        <x:f>IFERROR(INDEX('Measurement Spec'!$H$8:$N$107,MATCH(C36,'Measurement Spec'!$A$8:$A$107,0),MATCH(B36,'Measurement Spec'!$H$7:$N$7,0)),"")</x:f>
      </x:c>
      <x:c r="F36" s="86"/>
      <x:c r="G36" s="86"/>
      <x:c r="H36" s="86"/>
      <x:c r="I36" s="86" t="str">
        <x:f>IF(COUNTA(F36:H36)=0,"",ROUND(AVERAGE(F36:H36),2))</x:f>
      </x:c>
      <x:c r="J36" s="86" t="str">
        <x:f>IF(OR(E36="",I36=""),"",ROUND(I36-E36,2))</x:f>
      </x:c>
      <x:c r="K36" s="86" t="str">
        <x:f>IFERROR(INDEX('Measurement Spec'!$G$8:$G$107,MATCH(C36,'Measurement Spec'!$A$8:$A$107,0)),"")</x:f>
      </x:c>
      <x:c r="L36" s="82" t="str">
        <x:f>IF(J36="","",IF(ABS(J36)&lt;=K36,"PASS","FAIL"))</x:f>
      </x:c>
      <x:c r="M36" s="82"/>
    </x:row>
    <x:row r="37" ht="24" customHeight="1">
      <x:c r="A37" s="82"/>
      <x:c r="B37" s="82"/>
      <x:c r="C37" s="82"/>
      <x:c r="D37" s="82" t="str">
        <x:f>IFERROR(INDEX('Measurement Spec'!$B$8:$B$107,MATCH(C37,'Measurement Spec'!$A$8:$A$107,0)),"")</x:f>
      </x:c>
      <x:c r="E37" s="86" t="str">
        <x:f>IFERROR(INDEX('Measurement Spec'!$H$8:$N$107,MATCH(C37,'Measurement Spec'!$A$8:$A$107,0),MATCH(B37,'Measurement Spec'!$H$7:$N$7,0)),"")</x:f>
      </x:c>
      <x:c r="F37" s="86"/>
      <x:c r="G37" s="86"/>
      <x:c r="H37" s="86"/>
      <x:c r="I37" s="86" t="str">
        <x:f>IF(COUNTA(F37:H37)=0,"",ROUND(AVERAGE(F37:H37),2))</x:f>
      </x:c>
      <x:c r="J37" s="86" t="str">
        <x:f>IF(OR(E37="",I37=""),"",ROUND(I37-E37,2))</x:f>
      </x:c>
      <x:c r="K37" s="86" t="str">
        <x:f>IFERROR(INDEX('Measurement Spec'!$G$8:$G$107,MATCH(C37,'Measurement Spec'!$A$8:$A$107,0)),"")</x:f>
      </x:c>
      <x:c r="L37" s="82" t="str">
        <x:f>IF(J37="","",IF(ABS(J37)&lt;=K37,"PASS","FAIL"))</x:f>
      </x:c>
      <x:c r="M37" s="82"/>
    </x:row>
    <x:row r="38" ht="24" customHeight="1">
      <x:c r="A38" s="82"/>
      <x:c r="B38" s="82"/>
      <x:c r="C38" s="82"/>
      <x:c r="D38" s="82" t="str">
        <x:f>IFERROR(INDEX('Measurement Spec'!$B$8:$B$107,MATCH(C38,'Measurement Spec'!$A$8:$A$107,0)),"")</x:f>
      </x:c>
      <x:c r="E38" s="86" t="str">
        <x:f>IFERROR(INDEX('Measurement Spec'!$H$8:$N$107,MATCH(C38,'Measurement Spec'!$A$8:$A$107,0),MATCH(B38,'Measurement Spec'!$H$7:$N$7,0)),"")</x:f>
      </x:c>
      <x:c r="F38" s="86"/>
      <x:c r="G38" s="86"/>
      <x:c r="H38" s="86"/>
      <x:c r="I38" s="86" t="str">
        <x:f>IF(COUNTA(F38:H38)=0,"",ROUND(AVERAGE(F38:H38),2))</x:f>
      </x:c>
      <x:c r="J38" s="86" t="str">
        <x:f>IF(OR(E38="",I38=""),"",ROUND(I38-E38,2))</x:f>
      </x:c>
      <x:c r="K38" s="86" t="str">
        <x:f>IFERROR(INDEX('Measurement Spec'!$G$8:$G$107,MATCH(C38,'Measurement Spec'!$A$8:$A$107,0)),"")</x:f>
      </x:c>
      <x:c r="L38" s="82" t="str">
        <x:f>IF(J38="","",IF(ABS(J38)&lt;=K38,"PASS","FAIL"))</x:f>
      </x:c>
      <x:c r="M38" s="82"/>
    </x:row>
    <x:row r="39" ht="24" customHeight="1">
      <x:c r="A39" s="82"/>
      <x:c r="B39" s="82"/>
      <x:c r="C39" s="82"/>
      <x:c r="D39" s="82" t="str">
        <x:f>IFERROR(INDEX('Measurement Spec'!$B$8:$B$107,MATCH(C39,'Measurement Spec'!$A$8:$A$107,0)),"")</x:f>
      </x:c>
      <x:c r="E39" s="86" t="str">
        <x:f>IFERROR(INDEX('Measurement Spec'!$H$8:$N$107,MATCH(C39,'Measurement Spec'!$A$8:$A$107,0),MATCH(B39,'Measurement Spec'!$H$7:$N$7,0)),"")</x:f>
      </x:c>
      <x:c r="F39" s="86"/>
      <x:c r="G39" s="86"/>
      <x:c r="H39" s="86"/>
      <x:c r="I39" s="86" t="str">
        <x:f>IF(COUNTA(F39:H39)=0,"",ROUND(AVERAGE(F39:H39),2))</x:f>
      </x:c>
      <x:c r="J39" s="86" t="str">
        <x:f>IF(OR(E39="",I39=""),"",ROUND(I39-E39,2))</x:f>
      </x:c>
      <x:c r="K39" s="86" t="str">
        <x:f>IFERROR(INDEX('Measurement Spec'!$G$8:$G$107,MATCH(C39,'Measurement Spec'!$A$8:$A$107,0)),"")</x:f>
      </x:c>
      <x:c r="L39" s="82" t="str">
        <x:f>IF(J39="","",IF(ABS(J39)&lt;=K39,"PASS","FAIL"))</x:f>
      </x:c>
      <x:c r="M39" s="82"/>
    </x:row>
    <x:row r="40" ht="24" customHeight="1">
      <x:c r="A40" s="82"/>
      <x:c r="B40" s="82"/>
      <x:c r="C40" s="82"/>
      <x:c r="D40" s="82" t="str">
        <x:f>IFERROR(INDEX('Measurement Spec'!$B$8:$B$107,MATCH(C40,'Measurement Spec'!$A$8:$A$107,0)),"")</x:f>
      </x:c>
      <x:c r="E40" s="86" t="str">
        <x:f>IFERROR(INDEX('Measurement Spec'!$H$8:$N$107,MATCH(C40,'Measurement Spec'!$A$8:$A$107,0),MATCH(B40,'Measurement Spec'!$H$7:$N$7,0)),"")</x:f>
      </x:c>
      <x:c r="F40" s="86"/>
      <x:c r="G40" s="86"/>
      <x:c r="H40" s="86"/>
      <x:c r="I40" s="86" t="str">
        <x:f>IF(COUNTA(F40:H40)=0,"",ROUND(AVERAGE(F40:H40),2))</x:f>
      </x:c>
      <x:c r="J40" s="86" t="str">
        <x:f>IF(OR(E40="",I40=""),"",ROUND(I40-E40,2))</x:f>
      </x:c>
      <x:c r="K40" s="86" t="str">
        <x:f>IFERROR(INDEX('Measurement Spec'!$G$8:$G$107,MATCH(C40,'Measurement Spec'!$A$8:$A$107,0)),"")</x:f>
      </x:c>
      <x:c r="L40" s="82" t="str">
        <x:f>IF(J40="","",IF(ABS(J40)&lt;=K40,"PASS","FAIL"))</x:f>
      </x:c>
      <x:c r="M40" s="82"/>
    </x:row>
    <x:row r="41" ht="24" customHeight="1">
      <x:c r="A41" s="82"/>
      <x:c r="B41" s="82"/>
      <x:c r="C41" s="82"/>
      <x:c r="D41" s="82" t="str">
        <x:f>IFERROR(INDEX('Measurement Spec'!$B$8:$B$107,MATCH(C41,'Measurement Spec'!$A$8:$A$107,0)),"")</x:f>
      </x:c>
      <x:c r="E41" s="86" t="str">
        <x:f>IFERROR(INDEX('Measurement Spec'!$H$8:$N$107,MATCH(C41,'Measurement Spec'!$A$8:$A$107,0),MATCH(B41,'Measurement Spec'!$H$7:$N$7,0)),"")</x:f>
      </x:c>
      <x:c r="F41" s="86"/>
      <x:c r="G41" s="86"/>
      <x:c r="H41" s="86"/>
      <x:c r="I41" s="86" t="str">
        <x:f>IF(COUNTA(F41:H41)=0,"",ROUND(AVERAGE(F41:H41),2))</x:f>
      </x:c>
      <x:c r="J41" s="86" t="str">
        <x:f>IF(OR(E41="",I41=""),"",ROUND(I41-E41,2))</x:f>
      </x:c>
      <x:c r="K41" s="86" t="str">
        <x:f>IFERROR(INDEX('Measurement Spec'!$G$8:$G$107,MATCH(C41,'Measurement Spec'!$A$8:$A$107,0)),"")</x:f>
      </x:c>
      <x:c r="L41" s="82" t="str">
        <x:f>IF(J41="","",IF(ABS(J41)&lt;=K41,"PASS","FAIL"))</x:f>
      </x:c>
      <x:c r="M41" s="82"/>
    </x:row>
    <x:row r="42" ht="24" customHeight="1">
      <x:c r="A42" s="82"/>
      <x:c r="B42" s="82"/>
      <x:c r="C42" s="82"/>
      <x:c r="D42" s="82" t="str">
        <x:f>IFERROR(INDEX('Measurement Spec'!$B$8:$B$107,MATCH(C42,'Measurement Spec'!$A$8:$A$107,0)),"")</x:f>
      </x:c>
      <x:c r="E42" s="86" t="str">
        <x:f>IFERROR(INDEX('Measurement Spec'!$H$8:$N$107,MATCH(C42,'Measurement Spec'!$A$8:$A$107,0),MATCH(B42,'Measurement Spec'!$H$7:$N$7,0)),"")</x:f>
      </x:c>
      <x:c r="F42" s="86"/>
      <x:c r="G42" s="86"/>
      <x:c r="H42" s="86"/>
      <x:c r="I42" s="86" t="str">
        <x:f>IF(COUNTA(F42:H42)=0,"",ROUND(AVERAGE(F42:H42),2))</x:f>
      </x:c>
      <x:c r="J42" s="86" t="str">
        <x:f>IF(OR(E42="",I42=""),"",ROUND(I42-E42,2))</x:f>
      </x:c>
      <x:c r="K42" s="86" t="str">
        <x:f>IFERROR(INDEX('Measurement Spec'!$G$8:$G$107,MATCH(C42,'Measurement Spec'!$A$8:$A$107,0)),"")</x:f>
      </x:c>
      <x:c r="L42" s="82" t="str">
        <x:f>IF(J42="","",IF(ABS(J42)&lt;=K42,"PASS","FAIL"))</x:f>
      </x:c>
      <x:c r="M42" s="82"/>
    </x:row>
    <x:row r="43" ht="24" customHeight="1">
      <x:c r="A43" s="82"/>
      <x:c r="B43" s="82"/>
      <x:c r="C43" s="82"/>
      <x:c r="D43" s="82" t="str">
        <x:f>IFERROR(INDEX('Measurement Spec'!$B$8:$B$107,MATCH(C43,'Measurement Spec'!$A$8:$A$107,0)),"")</x:f>
      </x:c>
      <x:c r="E43" s="86" t="str">
        <x:f>IFERROR(INDEX('Measurement Spec'!$H$8:$N$107,MATCH(C43,'Measurement Spec'!$A$8:$A$107,0),MATCH(B43,'Measurement Spec'!$H$7:$N$7,0)),"")</x:f>
      </x:c>
      <x:c r="F43" s="86"/>
      <x:c r="G43" s="86"/>
      <x:c r="H43" s="86"/>
      <x:c r="I43" s="86" t="str">
        <x:f>IF(COUNTA(F43:H43)=0,"",ROUND(AVERAGE(F43:H43),2))</x:f>
      </x:c>
      <x:c r="J43" s="86" t="str">
        <x:f>IF(OR(E43="",I43=""),"",ROUND(I43-E43,2))</x:f>
      </x:c>
      <x:c r="K43" s="86" t="str">
        <x:f>IFERROR(INDEX('Measurement Spec'!$G$8:$G$107,MATCH(C43,'Measurement Spec'!$A$8:$A$107,0)),"")</x:f>
      </x:c>
      <x:c r="L43" s="82" t="str">
        <x:f>IF(J43="","",IF(ABS(J43)&lt;=K43,"PASS","FAIL"))</x:f>
      </x:c>
      <x:c r="M43" s="82"/>
    </x:row>
    <x:row r="44" ht="24" customHeight="1">
      <x:c r="A44" s="82"/>
      <x:c r="B44" s="82"/>
      <x:c r="C44" s="82"/>
      <x:c r="D44" s="82" t="str">
        <x:f>IFERROR(INDEX('Measurement Spec'!$B$8:$B$107,MATCH(C44,'Measurement Spec'!$A$8:$A$107,0)),"")</x:f>
      </x:c>
      <x:c r="E44" s="86" t="str">
        <x:f>IFERROR(INDEX('Measurement Spec'!$H$8:$N$107,MATCH(C44,'Measurement Spec'!$A$8:$A$107,0),MATCH(B44,'Measurement Spec'!$H$7:$N$7,0)),"")</x:f>
      </x:c>
      <x:c r="F44" s="86"/>
      <x:c r="G44" s="86"/>
      <x:c r="H44" s="86"/>
      <x:c r="I44" s="86" t="str">
        <x:f>IF(COUNTA(F44:H44)=0,"",ROUND(AVERAGE(F44:H44),2))</x:f>
      </x:c>
      <x:c r="J44" s="86" t="str">
        <x:f>IF(OR(E44="",I44=""),"",ROUND(I44-E44,2))</x:f>
      </x:c>
      <x:c r="K44" s="86" t="str">
        <x:f>IFERROR(INDEX('Measurement Spec'!$G$8:$G$107,MATCH(C44,'Measurement Spec'!$A$8:$A$107,0)),"")</x:f>
      </x:c>
      <x:c r="L44" s="82" t="str">
        <x:f>IF(J44="","",IF(ABS(J44)&lt;=K44,"PASS","FAIL"))</x:f>
      </x:c>
      <x:c r="M44" s="82"/>
    </x:row>
    <x:row r="45" ht="24" customHeight="1">
      <x:c r="A45" s="82"/>
      <x:c r="B45" s="82"/>
      <x:c r="C45" s="82"/>
      <x:c r="D45" s="82" t="str">
        <x:f>IFERROR(INDEX('Measurement Spec'!$B$8:$B$107,MATCH(C45,'Measurement Spec'!$A$8:$A$107,0)),"")</x:f>
      </x:c>
      <x:c r="E45" s="86" t="str">
        <x:f>IFERROR(INDEX('Measurement Spec'!$H$8:$N$107,MATCH(C45,'Measurement Spec'!$A$8:$A$107,0),MATCH(B45,'Measurement Spec'!$H$7:$N$7,0)),"")</x:f>
      </x:c>
      <x:c r="F45" s="86"/>
      <x:c r="G45" s="86"/>
      <x:c r="H45" s="86"/>
      <x:c r="I45" s="86" t="str">
        <x:f>IF(COUNTA(F45:H45)=0,"",ROUND(AVERAGE(F45:H45),2))</x:f>
      </x:c>
      <x:c r="J45" s="86" t="str">
        <x:f>IF(OR(E45="",I45=""),"",ROUND(I45-E45,2))</x:f>
      </x:c>
      <x:c r="K45" s="86" t="str">
        <x:f>IFERROR(INDEX('Measurement Spec'!$G$8:$G$107,MATCH(C45,'Measurement Spec'!$A$8:$A$107,0)),"")</x:f>
      </x:c>
      <x:c r="L45" s="82" t="str">
        <x:f>IF(J45="","",IF(ABS(J45)&lt;=K45,"PASS","FAIL"))</x:f>
      </x:c>
      <x:c r="M45" s="82"/>
    </x:row>
    <x:row r="46" ht="24" customHeight="1">
      <x:c r="A46" s="82"/>
      <x:c r="B46" s="82"/>
      <x:c r="C46" s="82"/>
      <x:c r="D46" s="82" t="str">
        <x:f>IFERROR(INDEX('Measurement Spec'!$B$8:$B$107,MATCH(C46,'Measurement Spec'!$A$8:$A$107,0)),"")</x:f>
      </x:c>
      <x:c r="E46" s="86" t="str">
        <x:f>IFERROR(INDEX('Measurement Spec'!$H$8:$N$107,MATCH(C46,'Measurement Spec'!$A$8:$A$107,0),MATCH(B46,'Measurement Spec'!$H$7:$N$7,0)),"")</x:f>
      </x:c>
      <x:c r="F46" s="86"/>
      <x:c r="G46" s="86"/>
      <x:c r="H46" s="86"/>
      <x:c r="I46" s="86" t="str">
        <x:f>IF(COUNTA(F46:H46)=0,"",ROUND(AVERAGE(F46:H46),2))</x:f>
      </x:c>
      <x:c r="J46" s="86" t="str">
        <x:f>IF(OR(E46="",I46=""),"",ROUND(I46-E46,2))</x:f>
      </x:c>
      <x:c r="K46" s="86" t="str">
        <x:f>IFERROR(INDEX('Measurement Spec'!$G$8:$G$107,MATCH(C46,'Measurement Spec'!$A$8:$A$107,0)),"")</x:f>
      </x:c>
      <x:c r="L46" s="82" t="str">
        <x:f>IF(J46="","",IF(ABS(J46)&lt;=K46,"PASS","FAIL"))</x:f>
      </x:c>
      <x:c r="M46" s="82"/>
    </x:row>
    <x:row r="47" ht="24" customHeight="1">
      <x:c r="A47" s="82"/>
      <x:c r="B47" s="82"/>
      <x:c r="C47" s="82"/>
      <x:c r="D47" s="82" t="str">
        <x:f>IFERROR(INDEX('Measurement Spec'!$B$8:$B$107,MATCH(C47,'Measurement Spec'!$A$8:$A$107,0)),"")</x:f>
      </x:c>
      <x:c r="E47" s="86" t="str">
        <x:f>IFERROR(INDEX('Measurement Spec'!$H$8:$N$107,MATCH(C47,'Measurement Spec'!$A$8:$A$107,0),MATCH(B47,'Measurement Spec'!$H$7:$N$7,0)),"")</x:f>
      </x:c>
      <x:c r="F47" s="86"/>
      <x:c r="G47" s="86"/>
      <x:c r="H47" s="86"/>
      <x:c r="I47" s="86" t="str">
        <x:f>IF(COUNTA(F47:H47)=0,"",ROUND(AVERAGE(F47:H47),2))</x:f>
      </x:c>
      <x:c r="J47" s="86" t="str">
        <x:f>IF(OR(E47="",I47=""),"",ROUND(I47-E47,2))</x:f>
      </x:c>
      <x:c r="K47" s="86" t="str">
        <x:f>IFERROR(INDEX('Measurement Spec'!$G$8:$G$107,MATCH(C47,'Measurement Spec'!$A$8:$A$107,0)),"")</x:f>
      </x:c>
      <x:c r="L47" s="82" t="str">
        <x:f>IF(J47="","",IF(ABS(J47)&lt;=K47,"PASS","FAIL"))</x:f>
      </x:c>
      <x:c r="M47" s="82"/>
    </x:row>
    <x:row r="48" ht="24" customHeight="1">
      <x:c r="A48" s="82"/>
      <x:c r="B48" s="82"/>
      <x:c r="C48" s="82"/>
      <x:c r="D48" s="82" t="str">
        <x:f>IFERROR(INDEX('Measurement Spec'!$B$8:$B$107,MATCH(C48,'Measurement Spec'!$A$8:$A$107,0)),"")</x:f>
      </x:c>
      <x:c r="E48" s="86" t="str">
        <x:f>IFERROR(INDEX('Measurement Spec'!$H$8:$N$107,MATCH(C48,'Measurement Spec'!$A$8:$A$107,0),MATCH(B48,'Measurement Spec'!$H$7:$N$7,0)),"")</x:f>
      </x:c>
      <x:c r="F48" s="86"/>
      <x:c r="G48" s="86"/>
      <x:c r="H48" s="86"/>
      <x:c r="I48" s="86" t="str">
        <x:f>IF(COUNTA(F48:H48)=0,"",ROUND(AVERAGE(F48:H48),2))</x:f>
      </x:c>
      <x:c r="J48" s="86" t="str">
        <x:f>IF(OR(E48="",I48=""),"",ROUND(I48-E48,2))</x:f>
      </x:c>
      <x:c r="K48" s="86" t="str">
        <x:f>IFERROR(INDEX('Measurement Spec'!$G$8:$G$107,MATCH(C48,'Measurement Spec'!$A$8:$A$107,0)),"")</x:f>
      </x:c>
      <x:c r="L48" s="82" t="str">
        <x:f>IF(J48="","",IF(ABS(J48)&lt;=K48,"PASS","FAIL"))</x:f>
      </x:c>
      <x:c r="M48" s="82"/>
    </x:row>
    <x:row r="49" ht="24" customHeight="1">
      <x:c r="A49" s="82"/>
      <x:c r="B49" s="82"/>
      <x:c r="C49" s="82"/>
      <x:c r="D49" s="82" t="str">
        <x:f>IFERROR(INDEX('Measurement Spec'!$B$8:$B$107,MATCH(C49,'Measurement Spec'!$A$8:$A$107,0)),"")</x:f>
      </x:c>
      <x:c r="E49" s="86" t="str">
        <x:f>IFERROR(INDEX('Measurement Spec'!$H$8:$N$107,MATCH(C49,'Measurement Spec'!$A$8:$A$107,0),MATCH(B49,'Measurement Spec'!$H$7:$N$7,0)),"")</x:f>
      </x:c>
      <x:c r="F49" s="86"/>
      <x:c r="G49" s="86"/>
      <x:c r="H49" s="86"/>
      <x:c r="I49" s="86" t="str">
        <x:f>IF(COUNTA(F49:H49)=0,"",ROUND(AVERAGE(F49:H49),2))</x:f>
      </x:c>
      <x:c r="J49" s="86" t="str">
        <x:f>IF(OR(E49="",I49=""),"",ROUND(I49-E49,2))</x:f>
      </x:c>
      <x:c r="K49" s="86" t="str">
        <x:f>IFERROR(INDEX('Measurement Spec'!$G$8:$G$107,MATCH(C49,'Measurement Spec'!$A$8:$A$107,0)),"")</x:f>
      </x:c>
      <x:c r="L49" s="82" t="str">
        <x:f>IF(J49="","",IF(ABS(J49)&lt;=K49,"PASS","FAIL"))</x:f>
      </x:c>
      <x:c r="M49" s="82"/>
    </x:row>
    <x:row r="50" ht="24" customHeight="1">
      <x:c r="A50" s="82"/>
      <x:c r="B50" s="82"/>
      <x:c r="C50" s="82"/>
      <x:c r="D50" s="82" t="str">
        <x:f>IFERROR(INDEX('Measurement Spec'!$B$8:$B$107,MATCH(C50,'Measurement Spec'!$A$8:$A$107,0)),"")</x:f>
      </x:c>
      <x:c r="E50" s="86" t="str">
        <x:f>IFERROR(INDEX('Measurement Spec'!$H$8:$N$107,MATCH(C50,'Measurement Spec'!$A$8:$A$107,0),MATCH(B50,'Measurement Spec'!$H$7:$N$7,0)),"")</x:f>
      </x:c>
      <x:c r="F50" s="86"/>
      <x:c r="G50" s="86"/>
      <x:c r="H50" s="86"/>
      <x:c r="I50" s="86" t="str">
        <x:f>IF(COUNTA(F50:H50)=0,"",ROUND(AVERAGE(F50:H50),2))</x:f>
      </x:c>
      <x:c r="J50" s="86" t="str">
        <x:f>IF(OR(E50="",I50=""),"",ROUND(I50-E50,2))</x:f>
      </x:c>
      <x:c r="K50" s="86" t="str">
        <x:f>IFERROR(INDEX('Measurement Spec'!$G$8:$G$107,MATCH(C50,'Measurement Spec'!$A$8:$A$107,0)),"")</x:f>
      </x:c>
      <x:c r="L50" s="82" t="str">
        <x:f>IF(J50="","",IF(ABS(J50)&lt;=K50,"PASS","FAIL"))</x:f>
      </x:c>
      <x:c r="M50" s="82"/>
    </x:row>
    <x:row r="51" ht="24" customHeight="1">
      <x:c r="A51" s="82"/>
      <x:c r="B51" s="82"/>
      <x:c r="C51" s="82"/>
      <x:c r="D51" s="82" t="str">
        <x:f>IFERROR(INDEX('Measurement Spec'!$B$8:$B$107,MATCH(C51,'Measurement Spec'!$A$8:$A$107,0)),"")</x:f>
      </x:c>
      <x:c r="E51" s="86" t="str">
        <x:f>IFERROR(INDEX('Measurement Spec'!$H$8:$N$107,MATCH(C51,'Measurement Spec'!$A$8:$A$107,0),MATCH(B51,'Measurement Spec'!$H$7:$N$7,0)),"")</x:f>
      </x:c>
      <x:c r="F51" s="86"/>
      <x:c r="G51" s="86"/>
      <x:c r="H51" s="86"/>
      <x:c r="I51" s="86" t="str">
        <x:f>IF(COUNTA(F51:H51)=0,"",ROUND(AVERAGE(F51:H51),2))</x:f>
      </x:c>
      <x:c r="J51" s="86" t="str">
        <x:f>IF(OR(E51="",I51=""),"",ROUND(I51-E51,2))</x:f>
      </x:c>
      <x:c r="K51" s="86" t="str">
        <x:f>IFERROR(INDEX('Measurement Spec'!$G$8:$G$107,MATCH(C51,'Measurement Spec'!$A$8:$A$107,0)),"")</x:f>
      </x:c>
      <x:c r="L51" s="82" t="str">
        <x:f>IF(J51="","",IF(ABS(J51)&lt;=K51,"PASS","FAIL"))</x:f>
      </x:c>
      <x:c r="M51" s="82"/>
    </x:row>
    <x:row r="52" ht="24" customHeight="1">
      <x:c r="A52" s="82"/>
      <x:c r="B52" s="82"/>
      <x:c r="C52" s="82"/>
      <x:c r="D52" s="82" t="str">
        <x:f>IFERROR(INDEX('Measurement Spec'!$B$8:$B$107,MATCH(C52,'Measurement Spec'!$A$8:$A$107,0)),"")</x:f>
      </x:c>
      <x:c r="E52" s="86" t="str">
        <x:f>IFERROR(INDEX('Measurement Spec'!$H$8:$N$107,MATCH(C52,'Measurement Spec'!$A$8:$A$107,0),MATCH(B52,'Measurement Spec'!$H$7:$N$7,0)),"")</x:f>
      </x:c>
      <x:c r="F52" s="86"/>
      <x:c r="G52" s="86"/>
      <x:c r="H52" s="86"/>
      <x:c r="I52" s="86" t="str">
        <x:f>IF(COUNTA(F52:H52)=0,"",ROUND(AVERAGE(F52:H52),2))</x:f>
      </x:c>
      <x:c r="J52" s="86" t="str">
        <x:f>IF(OR(E52="",I52=""),"",ROUND(I52-E52,2))</x:f>
      </x:c>
      <x:c r="K52" s="86" t="str">
        <x:f>IFERROR(INDEX('Measurement Spec'!$G$8:$G$107,MATCH(C52,'Measurement Spec'!$A$8:$A$107,0)),"")</x:f>
      </x:c>
      <x:c r="L52" s="82" t="str">
        <x:f>IF(J52="","",IF(ABS(J52)&lt;=K52,"PASS","FAIL"))</x:f>
      </x:c>
      <x:c r="M52" s="82"/>
    </x:row>
    <x:row r="53" ht="24" customHeight="1">
      <x:c r="A53" s="82"/>
      <x:c r="B53" s="82"/>
      <x:c r="C53" s="82"/>
      <x:c r="D53" s="82" t="str">
        <x:f>IFERROR(INDEX('Measurement Spec'!$B$8:$B$107,MATCH(C53,'Measurement Spec'!$A$8:$A$107,0)),"")</x:f>
      </x:c>
      <x:c r="E53" s="86" t="str">
        <x:f>IFERROR(INDEX('Measurement Spec'!$H$8:$N$107,MATCH(C53,'Measurement Spec'!$A$8:$A$107,0),MATCH(B53,'Measurement Spec'!$H$7:$N$7,0)),"")</x:f>
      </x:c>
      <x:c r="F53" s="86"/>
      <x:c r="G53" s="86"/>
      <x:c r="H53" s="86"/>
      <x:c r="I53" s="86" t="str">
        <x:f>IF(COUNTA(F53:H53)=0,"",ROUND(AVERAGE(F53:H53),2))</x:f>
      </x:c>
      <x:c r="J53" s="86" t="str">
        <x:f>IF(OR(E53="",I53=""),"",ROUND(I53-E53,2))</x:f>
      </x:c>
      <x:c r="K53" s="86" t="str">
        <x:f>IFERROR(INDEX('Measurement Spec'!$G$8:$G$107,MATCH(C53,'Measurement Spec'!$A$8:$A$107,0)),"")</x:f>
      </x:c>
      <x:c r="L53" s="82" t="str">
        <x:f>IF(J53="","",IF(ABS(J53)&lt;=K53,"PASS","FAIL"))</x:f>
      </x:c>
      <x:c r="M53" s="82"/>
    </x:row>
    <x:row r="54" ht="24" customHeight="1">
      <x:c r="A54" s="82"/>
      <x:c r="B54" s="82"/>
      <x:c r="C54" s="82"/>
      <x:c r="D54" s="82" t="str">
        <x:f>IFERROR(INDEX('Measurement Spec'!$B$8:$B$107,MATCH(C54,'Measurement Spec'!$A$8:$A$107,0)),"")</x:f>
      </x:c>
      <x:c r="E54" s="86" t="str">
        <x:f>IFERROR(INDEX('Measurement Spec'!$H$8:$N$107,MATCH(C54,'Measurement Spec'!$A$8:$A$107,0),MATCH(B54,'Measurement Spec'!$H$7:$N$7,0)),"")</x:f>
      </x:c>
      <x:c r="F54" s="86"/>
      <x:c r="G54" s="86"/>
      <x:c r="H54" s="86"/>
      <x:c r="I54" s="86" t="str">
        <x:f>IF(COUNTA(F54:H54)=0,"",ROUND(AVERAGE(F54:H54),2))</x:f>
      </x:c>
      <x:c r="J54" s="86" t="str">
        <x:f>IF(OR(E54="",I54=""),"",ROUND(I54-E54,2))</x:f>
      </x:c>
      <x:c r="K54" s="86" t="str">
        <x:f>IFERROR(INDEX('Measurement Spec'!$G$8:$G$107,MATCH(C54,'Measurement Spec'!$A$8:$A$107,0)),"")</x:f>
      </x:c>
      <x:c r="L54" s="82" t="str">
        <x:f>IF(J54="","",IF(ABS(J54)&lt;=K54,"PASS","FAIL"))</x:f>
      </x:c>
      <x:c r="M54" s="82"/>
    </x:row>
    <x:row r="55" ht="24" customHeight="1">
      <x:c r="A55" s="82"/>
      <x:c r="B55" s="82"/>
      <x:c r="C55" s="82"/>
      <x:c r="D55" s="82" t="str">
        <x:f>IFERROR(INDEX('Measurement Spec'!$B$8:$B$107,MATCH(C55,'Measurement Spec'!$A$8:$A$107,0)),"")</x:f>
      </x:c>
      <x:c r="E55" s="86" t="str">
        <x:f>IFERROR(INDEX('Measurement Spec'!$H$8:$N$107,MATCH(C55,'Measurement Spec'!$A$8:$A$107,0),MATCH(B55,'Measurement Spec'!$H$7:$N$7,0)),"")</x:f>
      </x:c>
      <x:c r="F55" s="86"/>
      <x:c r="G55" s="86"/>
      <x:c r="H55" s="86"/>
      <x:c r="I55" s="86" t="str">
        <x:f>IF(COUNTA(F55:H55)=0,"",ROUND(AVERAGE(F55:H55),2))</x:f>
      </x:c>
      <x:c r="J55" s="86" t="str">
        <x:f>IF(OR(E55="",I55=""),"",ROUND(I55-E55,2))</x:f>
      </x:c>
      <x:c r="K55" s="86" t="str">
        <x:f>IFERROR(INDEX('Measurement Spec'!$G$8:$G$107,MATCH(C55,'Measurement Spec'!$A$8:$A$107,0)),"")</x:f>
      </x:c>
      <x:c r="L55" s="82" t="str">
        <x:f>IF(J55="","",IF(ABS(J55)&lt;=K55,"PASS","FAIL"))</x:f>
      </x:c>
      <x:c r="M55" s="82"/>
    </x:row>
    <x:row r="56" ht="24" customHeight="1">
      <x:c r="A56" s="82"/>
      <x:c r="B56" s="82"/>
      <x:c r="C56" s="82"/>
      <x:c r="D56" s="82" t="str">
        <x:f>IFERROR(INDEX('Measurement Spec'!$B$8:$B$107,MATCH(C56,'Measurement Spec'!$A$8:$A$107,0)),"")</x:f>
      </x:c>
      <x:c r="E56" s="86" t="str">
        <x:f>IFERROR(INDEX('Measurement Spec'!$H$8:$N$107,MATCH(C56,'Measurement Spec'!$A$8:$A$107,0),MATCH(B56,'Measurement Spec'!$H$7:$N$7,0)),"")</x:f>
      </x:c>
      <x:c r="F56" s="86"/>
      <x:c r="G56" s="86"/>
      <x:c r="H56" s="86"/>
      <x:c r="I56" s="86" t="str">
        <x:f>IF(COUNTA(F56:H56)=0,"",ROUND(AVERAGE(F56:H56),2))</x:f>
      </x:c>
      <x:c r="J56" s="86" t="str">
        <x:f>IF(OR(E56="",I56=""),"",ROUND(I56-E56,2))</x:f>
      </x:c>
      <x:c r="K56" s="86" t="str">
        <x:f>IFERROR(INDEX('Measurement Spec'!$G$8:$G$107,MATCH(C56,'Measurement Spec'!$A$8:$A$107,0)),"")</x:f>
      </x:c>
      <x:c r="L56" s="82" t="str">
        <x:f>IF(J56="","",IF(ABS(J56)&lt;=K56,"PASS","FAIL"))</x:f>
      </x:c>
      <x:c r="M56" s="82"/>
    </x:row>
    <x:row r="57" ht="24" customHeight="1">
      <x:c r="A57" s="82"/>
      <x:c r="B57" s="82"/>
      <x:c r="C57" s="82"/>
      <x:c r="D57" s="82" t="str">
        <x:f>IFERROR(INDEX('Measurement Spec'!$B$8:$B$107,MATCH(C57,'Measurement Spec'!$A$8:$A$107,0)),"")</x:f>
      </x:c>
      <x:c r="E57" s="86" t="str">
        <x:f>IFERROR(INDEX('Measurement Spec'!$H$8:$N$107,MATCH(C57,'Measurement Spec'!$A$8:$A$107,0),MATCH(B57,'Measurement Spec'!$H$7:$N$7,0)),"")</x:f>
      </x:c>
      <x:c r="F57" s="86"/>
      <x:c r="G57" s="86"/>
      <x:c r="H57" s="86"/>
      <x:c r="I57" s="86" t="str">
        <x:f>IF(COUNTA(F57:H57)=0,"",ROUND(AVERAGE(F57:H57),2))</x:f>
      </x:c>
      <x:c r="J57" s="86" t="str">
        <x:f>IF(OR(E57="",I57=""),"",ROUND(I57-E57,2))</x:f>
      </x:c>
      <x:c r="K57" s="86" t="str">
        <x:f>IFERROR(INDEX('Measurement Spec'!$G$8:$G$107,MATCH(C57,'Measurement Spec'!$A$8:$A$107,0)),"")</x:f>
      </x:c>
      <x:c r="L57" s="82" t="str">
        <x:f>IF(J57="","",IF(ABS(J57)&lt;=K57,"PASS","FAIL"))</x:f>
      </x:c>
      <x:c r="M57" s="82"/>
    </x:row>
    <x:row r="58" ht="24" customHeight="1">
      <x:c r="A58" s="82"/>
      <x:c r="B58" s="82"/>
      <x:c r="C58" s="82"/>
      <x:c r="D58" s="82" t="str">
        <x:f>IFERROR(INDEX('Measurement Spec'!$B$8:$B$107,MATCH(C58,'Measurement Spec'!$A$8:$A$107,0)),"")</x:f>
      </x:c>
      <x:c r="E58" s="86" t="str">
        <x:f>IFERROR(INDEX('Measurement Spec'!$H$8:$N$107,MATCH(C58,'Measurement Spec'!$A$8:$A$107,0),MATCH(B58,'Measurement Spec'!$H$7:$N$7,0)),"")</x:f>
      </x:c>
      <x:c r="F58" s="86"/>
      <x:c r="G58" s="86"/>
      <x:c r="H58" s="86"/>
      <x:c r="I58" s="86" t="str">
        <x:f>IF(COUNTA(F58:H58)=0,"",ROUND(AVERAGE(F58:H58),2))</x:f>
      </x:c>
      <x:c r="J58" s="86" t="str">
        <x:f>IF(OR(E58="",I58=""),"",ROUND(I58-E58,2))</x:f>
      </x:c>
      <x:c r="K58" s="86" t="str">
        <x:f>IFERROR(INDEX('Measurement Spec'!$G$8:$G$107,MATCH(C58,'Measurement Spec'!$A$8:$A$107,0)),"")</x:f>
      </x:c>
      <x:c r="L58" s="82" t="str">
        <x:f>IF(J58="","",IF(ABS(J58)&lt;=K58,"PASS","FAIL"))</x:f>
      </x:c>
      <x:c r="M58" s="82"/>
    </x:row>
    <x:row r="59" ht="24" customHeight="1">
      <x:c r="A59" s="82"/>
      <x:c r="B59" s="82"/>
      <x:c r="C59" s="82"/>
      <x:c r="D59" s="82" t="str">
        <x:f>IFERROR(INDEX('Measurement Spec'!$B$8:$B$107,MATCH(C59,'Measurement Spec'!$A$8:$A$107,0)),"")</x:f>
      </x:c>
      <x:c r="E59" s="86" t="str">
        <x:f>IFERROR(INDEX('Measurement Spec'!$H$8:$N$107,MATCH(C59,'Measurement Spec'!$A$8:$A$107,0),MATCH(B59,'Measurement Spec'!$H$7:$N$7,0)),"")</x:f>
      </x:c>
      <x:c r="F59" s="86"/>
      <x:c r="G59" s="86"/>
      <x:c r="H59" s="86"/>
      <x:c r="I59" s="86" t="str">
        <x:f>IF(COUNTA(F59:H59)=0,"",ROUND(AVERAGE(F59:H59),2))</x:f>
      </x:c>
      <x:c r="J59" s="86" t="str">
        <x:f>IF(OR(E59="",I59=""),"",ROUND(I59-E59,2))</x:f>
      </x:c>
      <x:c r="K59" s="86" t="str">
        <x:f>IFERROR(INDEX('Measurement Spec'!$G$8:$G$107,MATCH(C59,'Measurement Spec'!$A$8:$A$107,0)),"")</x:f>
      </x:c>
      <x:c r="L59" s="82" t="str">
        <x:f>IF(J59="","",IF(ABS(J59)&lt;=K59,"PASS","FAIL"))</x:f>
      </x:c>
      <x:c r="M59" s="82"/>
    </x:row>
    <x:row r="60" ht="24" customHeight="1">
      <x:c r="A60" s="82"/>
      <x:c r="B60" s="82"/>
      <x:c r="C60" s="82"/>
      <x:c r="D60" s="82" t="str">
        <x:f>IFERROR(INDEX('Measurement Spec'!$B$8:$B$107,MATCH(C60,'Measurement Spec'!$A$8:$A$107,0)),"")</x:f>
      </x:c>
      <x:c r="E60" s="86" t="str">
        <x:f>IFERROR(INDEX('Measurement Spec'!$H$8:$N$107,MATCH(C60,'Measurement Spec'!$A$8:$A$107,0),MATCH(B60,'Measurement Spec'!$H$7:$N$7,0)),"")</x:f>
      </x:c>
      <x:c r="F60" s="86"/>
      <x:c r="G60" s="86"/>
      <x:c r="H60" s="86"/>
      <x:c r="I60" s="86" t="str">
        <x:f>IF(COUNTA(F60:H60)=0,"",ROUND(AVERAGE(F60:H60),2))</x:f>
      </x:c>
      <x:c r="J60" s="86" t="str">
        <x:f>IF(OR(E60="",I60=""),"",ROUND(I60-E60,2))</x:f>
      </x:c>
      <x:c r="K60" s="86" t="str">
        <x:f>IFERROR(INDEX('Measurement Spec'!$G$8:$G$107,MATCH(C60,'Measurement Spec'!$A$8:$A$107,0)),"")</x:f>
      </x:c>
      <x:c r="L60" s="82" t="str">
        <x:f>IF(J60="","",IF(ABS(J60)&lt;=K60,"PASS","FAIL"))</x:f>
      </x:c>
      <x:c r="M60" s="82"/>
    </x:row>
    <x:row r="61" ht="24" customHeight="1">
      <x:c r="A61" s="82"/>
      <x:c r="B61" s="82"/>
      <x:c r="C61" s="82"/>
      <x:c r="D61" s="82" t="str">
        <x:f>IFERROR(INDEX('Measurement Spec'!$B$8:$B$107,MATCH(C61,'Measurement Spec'!$A$8:$A$107,0)),"")</x:f>
      </x:c>
      <x:c r="E61" s="86" t="str">
        <x:f>IFERROR(INDEX('Measurement Spec'!$H$8:$N$107,MATCH(C61,'Measurement Spec'!$A$8:$A$107,0),MATCH(B61,'Measurement Spec'!$H$7:$N$7,0)),"")</x:f>
      </x:c>
      <x:c r="F61" s="86"/>
      <x:c r="G61" s="86"/>
      <x:c r="H61" s="86"/>
      <x:c r="I61" s="86" t="str">
        <x:f>IF(COUNTA(F61:H61)=0,"",ROUND(AVERAGE(F61:H61),2))</x:f>
      </x:c>
      <x:c r="J61" s="86" t="str">
        <x:f>IF(OR(E61="",I61=""),"",ROUND(I61-E61,2))</x:f>
      </x:c>
      <x:c r="K61" s="86" t="str">
        <x:f>IFERROR(INDEX('Measurement Spec'!$G$8:$G$107,MATCH(C61,'Measurement Spec'!$A$8:$A$107,0)),"")</x:f>
      </x:c>
      <x:c r="L61" s="82" t="str">
        <x:f>IF(J61="","",IF(ABS(J61)&lt;=K61,"PASS","FAIL"))</x:f>
      </x:c>
      <x:c r="M61" s="82"/>
    </x:row>
    <x:row r="62" ht="24" customHeight="1">
      <x:c r="A62" s="82"/>
      <x:c r="B62" s="82"/>
      <x:c r="C62" s="82"/>
      <x:c r="D62" s="82" t="str">
        <x:f>IFERROR(INDEX('Measurement Spec'!$B$8:$B$107,MATCH(C62,'Measurement Spec'!$A$8:$A$107,0)),"")</x:f>
      </x:c>
      <x:c r="E62" s="86" t="str">
        <x:f>IFERROR(INDEX('Measurement Spec'!$H$8:$N$107,MATCH(C62,'Measurement Spec'!$A$8:$A$107,0),MATCH(B62,'Measurement Spec'!$H$7:$N$7,0)),"")</x:f>
      </x:c>
      <x:c r="F62" s="86"/>
      <x:c r="G62" s="86"/>
      <x:c r="H62" s="86"/>
      <x:c r="I62" s="86" t="str">
        <x:f>IF(COUNTA(F62:H62)=0,"",ROUND(AVERAGE(F62:H62),2))</x:f>
      </x:c>
      <x:c r="J62" s="86" t="str">
        <x:f>IF(OR(E62="",I62=""),"",ROUND(I62-E62,2))</x:f>
      </x:c>
      <x:c r="K62" s="86" t="str">
        <x:f>IFERROR(INDEX('Measurement Spec'!$G$8:$G$107,MATCH(C62,'Measurement Spec'!$A$8:$A$107,0)),"")</x:f>
      </x:c>
      <x:c r="L62" s="82" t="str">
        <x:f>IF(J62="","",IF(ABS(J62)&lt;=K62,"PASS","FAIL"))</x:f>
      </x:c>
      <x:c r="M62" s="82"/>
    </x:row>
    <x:row r="63" ht="24" customHeight="1">
      <x:c r="A63" s="82"/>
      <x:c r="B63" s="82"/>
      <x:c r="C63" s="82"/>
      <x:c r="D63" s="82" t="str">
        <x:f>IFERROR(INDEX('Measurement Spec'!$B$8:$B$107,MATCH(C63,'Measurement Spec'!$A$8:$A$107,0)),"")</x:f>
      </x:c>
      <x:c r="E63" s="86" t="str">
        <x:f>IFERROR(INDEX('Measurement Spec'!$H$8:$N$107,MATCH(C63,'Measurement Spec'!$A$8:$A$107,0),MATCH(B63,'Measurement Spec'!$H$7:$N$7,0)),"")</x:f>
      </x:c>
      <x:c r="F63" s="86"/>
      <x:c r="G63" s="86"/>
      <x:c r="H63" s="86"/>
      <x:c r="I63" s="86" t="str">
        <x:f>IF(COUNTA(F63:H63)=0,"",ROUND(AVERAGE(F63:H63),2))</x:f>
      </x:c>
      <x:c r="J63" s="86" t="str">
        <x:f>IF(OR(E63="",I63=""),"",ROUND(I63-E63,2))</x:f>
      </x:c>
      <x:c r="K63" s="86" t="str">
        <x:f>IFERROR(INDEX('Measurement Spec'!$G$8:$G$107,MATCH(C63,'Measurement Spec'!$A$8:$A$107,0)),"")</x:f>
      </x:c>
      <x:c r="L63" s="82" t="str">
        <x:f>IF(J63="","",IF(ABS(J63)&lt;=K63,"PASS","FAIL"))</x:f>
      </x:c>
      <x:c r="M63" s="82"/>
    </x:row>
    <x:row r="64" ht="24" customHeight="1">
      <x:c r="A64" s="82"/>
      <x:c r="B64" s="82"/>
      <x:c r="C64" s="82"/>
      <x:c r="D64" s="82" t="str">
        <x:f>IFERROR(INDEX('Measurement Spec'!$B$8:$B$107,MATCH(C64,'Measurement Spec'!$A$8:$A$107,0)),"")</x:f>
      </x:c>
      <x:c r="E64" s="86" t="str">
        <x:f>IFERROR(INDEX('Measurement Spec'!$H$8:$N$107,MATCH(C64,'Measurement Spec'!$A$8:$A$107,0),MATCH(B64,'Measurement Spec'!$H$7:$N$7,0)),"")</x:f>
      </x:c>
      <x:c r="F64" s="86"/>
      <x:c r="G64" s="86"/>
      <x:c r="H64" s="86"/>
      <x:c r="I64" s="86" t="str">
        <x:f>IF(COUNTA(F64:H64)=0,"",ROUND(AVERAGE(F64:H64),2))</x:f>
      </x:c>
      <x:c r="J64" s="86" t="str">
        <x:f>IF(OR(E64="",I64=""),"",ROUND(I64-E64,2))</x:f>
      </x:c>
      <x:c r="K64" s="86" t="str">
        <x:f>IFERROR(INDEX('Measurement Spec'!$G$8:$G$107,MATCH(C64,'Measurement Spec'!$A$8:$A$107,0)),"")</x:f>
      </x:c>
      <x:c r="L64" s="82" t="str">
        <x:f>IF(J64="","",IF(ABS(J64)&lt;=K64,"PASS","FAIL"))</x:f>
      </x:c>
      <x:c r="M64" s="82"/>
    </x:row>
    <x:row r="65" ht="24" customHeight="1">
      <x:c r="A65" s="82"/>
      <x:c r="B65" s="82"/>
      <x:c r="C65" s="82"/>
      <x:c r="D65" s="82" t="str">
        <x:f>IFERROR(INDEX('Measurement Spec'!$B$8:$B$107,MATCH(C65,'Measurement Spec'!$A$8:$A$107,0)),"")</x:f>
      </x:c>
      <x:c r="E65" s="86" t="str">
        <x:f>IFERROR(INDEX('Measurement Spec'!$H$8:$N$107,MATCH(C65,'Measurement Spec'!$A$8:$A$107,0),MATCH(B65,'Measurement Spec'!$H$7:$N$7,0)),"")</x:f>
      </x:c>
      <x:c r="F65" s="86"/>
      <x:c r="G65" s="86"/>
      <x:c r="H65" s="86"/>
      <x:c r="I65" s="86" t="str">
        <x:f>IF(COUNTA(F65:H65)=0,"",ROUND(AVERAGE(F65:H65),2))</x:f>
      </x:c>
      <x:c r="J65" s="86" t="str">
        <x:f>IF(OR(E65="",I65=""),"",ROUND(I65-E65,2))</x:f>
      </x:c>
      <x:c r="K65" s="86" t="str">
        <x:f>IFERROR(INDEX('Measurement Spec'!$G$8:$G$107,MATCH(C65,'Measurement Spec'!$A$8:$A$107,0)),"")</x:f>
      </x:c>
      <x:c r="L65" s="82" t="str">
        <x:f>IF(J65="","",IF(ABS(J65)&lt;=K65,"PASS","FAIL"))</x:f>
      </x:c>
      <x:c r="M65" s="82"/>
    </x:row>
    <x:row r="66" ht="24" customHeight="1">
      <x:c r="A66" s="82"/>
      <x:c r="B66" s="82"/>
      <x:c r="C66" s="82"/>
      <x:c r="D66" s="82" t="str">
        <x:f>IFERROR(INDEX('Measurement Spec'!$B$8:$B$107,MATCH(C66,'Measurement Spec'!$A$8:$A$107,0)),"")</x:f>
      </x:c>
      <x:c r="E66" s="86" t="str">
        <x:f>IFERROR(INDEX('Measurement Spec'!$H$8:$N$107,MATCH(C66,'Measurement Spec'!$A$8:$A$107,0),MATCH(B66,'Measurement Spec'!$H$7:$N$7,0)),"")</x:f>
      </x:c>
      <x:c r="F66" s="86"/>
      <x:c r="G66" s="86"/>
      <x:c r="H66" s="86"/>
      <x:c r="I66" s="86" t="str">
        <x:f>IF(COUNTA(F66:H66)=0,"",ROUND(AVERAGE(F66:H66),2))</x:f>
      </x:c>
      <x:c r="J66" s="86" t="str">
        <x:f>IF(OR(E66="",I66=""),"",ROUND(I66-E66,2))</x:f>
      </x:c>
      <x:c r="K66" s="86" t="str">
        <x:f>IFERROR(INDEX('Measurement Spec'!$G$8:$G$107,MATCH(C66,'Measurement Spec'!$A$8:$A$107,0)),"")</x:f>
      </x:c>
      <x:c r="L66" s="82" t="str">
        <x:f>IF(J66="","",IF(ABS(J66)&lt;=K66,"PASS","FAIL"))</x:f>
      </x:c>
      <x:c r="M66" s="82"/>
    </x:row>
    <x:row r="67" ht="24" customHeight="1">
      <x:c r="A67" s="82"/>
      <x:c r="B67" s="82"/>
      <x:c r="C67" s="82"/>
      <x:c r="D67" s="82" t="str">
        <x:f>IFERROR(INDEX('Measurement Spec'!$B$8:$B$107,MATCH(C67,'Measurement Spec'!$A$8:$A$107,0)),"")</x:f>
      </x:c>
      <x:c r="E67" s="86" t="str">
        <x:f>IFERROR(INDEX('Measurement Spec'!$H$8:$N$107,MATCH(C67,'Measurement Spec'!$A$8:$A$107,0),MATCH(B67,'Measurement Spec'!$H$7:$N$7,0)),"")</x:f>
      </x:c>
      <x:c r="F67" s="86"/>
      <x:c r="G67" s="86"/>
      <x:c r="H67" s="86"/>
      <x:c r="I67" s="86" t="str">
        <x:f>IF(COUNTA(F67:H67)=0,"",ROUND(AVERAGE(F67:H67),2))</x:f>
      </x:c>
      <x:c r="J67" s="86" t="str">
        <x:f>IF(OR(E67="",I67=""),"",ROUND(I67-E67,2))</x:f>
      </x:c>
      <x:c r="K67" s="86" t="str">
        <x:f>IFERROR(INDEX('Measurement Spec'!$G$8:$G$107,MATCH(C67,'Measurement Spec'!$A$8:$A$107,0)),"")</x:f>
      </x:c>
      <x:c r="L67" s="82" t="str">
        <x:f>IF(J67="","",IF(ABS(J67)&lt;=K67,"PASS","FAIL"))</x:f>
      </x:c>
      <x:c r="M67" s="82"/>
    </x:row>
    <x:row r="68" ht="24" customHeight="1">
      <x:c r="A68" s="82"/>
      <x:c r="B68" s="82"/>
      <x:c r="C68" s="82"/>
      <x:c r="D68" s="82" t="str">
        <x:f>IFERROR(INDEX('Measurement Spec'!$B$8:$B$107,MATCH(C68,'Measurement Spec'!$A$8:$A$107,0)),"")</x:f>
      </x:c>
      <x:c r="E68" s="86" t="str">
        <x:f>IFERROR(INDEX('Measurement Spec'!$H$8:$N$107,MATCH(C68,'Measurement Spec'!$A$8:$A$107,0),MATCH(B68,'Measurement Spec'!$H$7:$N$7,0)),"")</x:f>
      </x:c>
      <x:c r="F68" s="86"/>
      <x:c r="G68" s="86"/>
      <x:c r="H68" s="86"/>
      <x:c r="I68" s="86" t="str">
        <x:f>IF(COUNTA(F68:H68)=0,"",ROUND(AVERAGE(F68:H68),2))</x:f>
      </x:c>
      <x:c r="J68" s="86" t="str">
        <x:f>IF(OR(E68="",I68=""),"",ROUND(I68-E68,2))</x:f>
      </x:c>
      <x:c r="K68" s="86" t="str">
        <x:f>IFERROR(INDEX('Measurement Spec'!$G$8:$G$107,MATCH(C68,'Measurement Spec'!$A$8:$A$107,0)),"")</x:f>
      </x:c>
      <x:c r="L68" s="82" t="str">
        <x:f>IF(J68="","",IF(ABS(J68)&lt;=K68,"PASS","FAIL"))</x:f>
      </x:c>
      <x:c r="M68" s="82"/>
    </x:row>
    <x:row r="69" ht="24" customHeight="1">
      <x:c r="A69" s="82"/>
      <x:c r="B69" s="82"/>
      <x:c r="C69" s="82"/>
      <x:c r="D69" s="82" t="str">
        <x:f>IFERROR(INDEX('Measurement Spec'!$B$8:$B$107,MATCH(C69,'Measurement Spec'!$A$8:$A$107,0)),"")</x:f>
      </x:c>
      <x:c r="E69" s="86" t="str">
        <x:f>IFERROR(INDEX('Measurement Spec'!$H$8:$N$107,MATCH(C69,'Measurement Spec'!$A$8:$A$107,0),MATCH(B69,'Measurement Spec'!$H$7:$N$7,0)),"")</x:f>
      </x:c>
      <x:c r="F69" s="86"/>
      <x:c r="G69" s="86"/>
      <x:c r="H69" s="86"/>
      <x:c r="I69" s="86" t="str">
        <x:f>IF(COUNTA(F69:H69)=0,"",ROUND(AVERAGE(F69:H69),2))</x:f>
      </x:c>
      <x:c r="J69" s="86" t="str">
        <x:f>IF(OR(E69="",I69=""),"",ROUND(I69-E69,2))</x:f>
      </x:c>
      <x:c r="K69" s="86" t="str">
        <x:f>IFERROR(INDEX('Measurement Spec'!$G$8:$G$107,MATCH(C69,'Measurement Spec'!$A$8:$A$107,0)),"")</x:f>
      </x:c>
      <x:c r="L69" s="82" t="str">
        <x:f>IF(J69="","",IF(ABS(J69)&lt;=K69,"PASS","FAIL"))</x:f>
      </x:c>
      <x:c r="M69" s="82"/>
    </x:row>
    <x:row r="70" ht="24" customHeight="1">
      <x:c r="A70" s="82"/>
      <x:c r="B70" s="82"/>
      <x:c r="C70" s="82"/>
      <x:c r="D70" s="82" t="str">
        <x:f>IFERROR(INDEX('Measurement Spec'!$B$8:$B$107,MATCH(C70,'Measurement Spec'!$A$8:$A$107,0)),"")</x:f>
      </x:c>
      <x:c r="E70" s="86" t="str">
        <x:f>IFERROR(INDEX('Measurement Spec'!$H$8:$N$107,MATCH(C70,'Measurement Spec'!$A$8:$A$107,0),MATCH(B70,'Measurement Spec'!$H$7:$N$7,0)),"")</x:f>
      </x:c>
      <x:c r="F70" s="86"/>
      <x:c r="G70" s="86"/>
      <x:c r="H70" s="86"/>
      <x:c r="I70" s="86" t="str">
        <x:f>IF(COUNTA(F70:H70)=0,"",ROUND(AVERAGE(F70:H70),2))</x:f>
      </x:c>
      <x:c r="J70" s="86" t="str">
        <x:f>IF(OR(E70="",I70=""),"",ROUND(I70-E70,2))</x:f>
      </x:c>
      <x:c r="K70" s="86" t="str">
        <x:f>IFERROR(INDEX('Measurement Spec'!$G$8:$G$107,MATCH(C70,'Measurement Spec'!$A$8:$A$107,0)),"")</x:f>
      </x:c>
      <x:c r="L70" s="82" t="str">
        <x:f>IF(J70="","",IF(ABS(J70)&lt;=K70,"PASS","FAIL"))</x:f>
      </x:c>
      <x:c r="M70" s="82"/>
    </x:row>
    <x:row r="71" ht="24" customHeight="1">
      <x:c r="A71" s="82"/>
      <x:c r="B71" s="82"/>
      <x:c r="C71" s="82"/>
      <x:c r="D71" s="82" t="str">
        <x:f>IFERROR(INDEX('Measurement Spec'!$B$8:$B$107,MATCH(C71,'Measurement Spec'!$A$8:$A$107,0)),"")</x:f>
      </x:c>
      <x:c r="E71" s="86" t="str">
        <x:f>IFERROR(INDEX('Measurement Spec'!$H$8:$N$107,MATCH(C71,'Measurement Spec'!$A$8:$A$107,0),MATCH(B71,'Measurement Spec'!$H$7:$N$7,0)),"")</x:f>
      </x:c>
      <x:c r="F71" s="86"/>
      <x:c r="G71" s="86"/>
      <x:c r="H71" s="86"/>
      <x:c r="I71" s="86" t="str">
        <x:f>IF(COUNTA(F71:H71)=0,"",ROUND(AVERAGE(F71:H71),2))</x:f>
      </x:c>
      <x:c r="J71" s="86" t="str">
        <x:f>IF(OR(E71="",I71=""),"",ROUND(I71-E71,2))</x:f>
      </x:c>
      <x:c r="K71" s="86" t="str">
        <x:f>IFERROR(INDEX('Measurement Spec'!$G$8:$G$107,MATCH(C71,'Measurement Spec'!$A$8:$A$107,0)),"")</x:f>
      </x:c>
      <x:c r="L71" s="82" t="str">
        <x:f>IF(J71="","",IF(ABS(J71)&lt;=K71,"PASS","FAIL"))</x:f>
      </x:c>
      <x:c r="M71" s="82"/>
    </x:row>
    <x:row r="72" ht="24" customHeight="1">
      <x:c r="A72" s="82"/>
      <x:c r="B72" s="82"/>
      <x:c r="C72" s="82"/>
      <x:c r="D72" s="82" t="str">
        <x:f>IFERROR(INDEX('Measurement Spec'!$B$8:$B$107,MATCH(C72,'Measurement Spec'!$A$8:$A$107,0)),"")</x:f>
      </x:c>
      <x:c r="E72" s="86" t="str">
        <x:f>IFERROR(INDEX('Measurement Spec'!$H$8:$N$107,MATCH(C72,'Measurement Spec'!$A$8:$A$107,0),MATCH(B72,'Measurement Spec'!$H$7:$N$7,0)),"")</x:f>
      </x:c>
      <x:c r="F72" s="86"/>
      <x:c r="G72" s="86"/>
      <x:c r="H72" s="86"/>
      <x:c r="I72" s="86" t="str">
        <x:f>IF(COUNTA(F72:H72)=0,"",ROUND(AVERAGE(F72:H72),2))</x:f>
      </x:c>
      <x:c r="J72" s="86" t="str">
        <x:f>IF(OR(E72="",I72=""),"",ROUND(I72-E72,2))</x:f>
      </x:c>
      <x:c r="K72" s="86" t="str">
        <x:f>IFERROR(INDEX('Measurement Spec'!$G$8:$G$107,MATCH(C72,'Measurement Spec'!$A$8:$A$107,0)),"")</x:f>
      </x:c>
      <x:c r="L72" s="82" t="str">
        <x:f>IF(J72="","",IF(ABS(J72)&lt;=K72,"PASS","FAIL"))</x:f>
      </x:c>
      <x:c r="M72" s="82"/>
    </x:row>
    <x:row r="73" ht="24" customHeight="1">
      <x:c r="A73" s="82"/>
      <x:c r="B73" s="82"/>
      <x:c r="C73" s="82"/>
      <x:c r="D73" s="82" t="str">
        <x:f>IFERROR(INDEX('Measurement Spec'!$B$8:$B$107,MATCH(C73,'Measurement Spec'!$A$8:$A$107,0)),"")</x:f>
      </x:c>
      <x:c r="E73" s="86" t="str">
        <x:f>IFERROR(INDEX('Measurement Spec'!$H$8:$N$107,MATCH(C73,'Measurement Spec'!$A$8:$A$107,0),MATCH(B73,'Measurement Spec'!$H$7:$N$7,0)),"")</x:f>
      </x:c>
      <x:c r="F73" s="86"/>
      <x:c r="G73" s="86"/>
      <x:c r="H73" s="86"/>
      <x:c r="I73" s="86" t="str">
        <x:f>IF(COUNTA(F73:H73)=0,"",ROUND(AVERAGE(F73:H73),2))</x:f>
      </x:c>
      <x:c r="J73" s="86" t="str">
        <x:f>IF(OR(E73="",I73=""),"",ROUND(I73-E73,2))</x:f>
      </x:c>
      <x:c r="K73" s="86" t="str">
        <x:f>IFERROR(INDEX('Measurement Spec'!$G$8:$G$107,MATCH(C73,'Measurement Spec'!$A$8:$A$107,0)),"")</x:f>
      </x:c>
      <x:c r="L73" s="82" t="str">
        <x:f>IF(J73="","",IF(ABS(J73)&lt;=K73,"PASS","FAIL"))</x:f>
      </x:c>
      <x:c r="M73" s="82"/>
    </x:row>
    <x:row r="74" ht="24" customHeight="1">
      <x:c r="A74" s="82"/>
      <x:c r="B74" s="82"/>
      <x:c r="C74" s="82"/>
      <x:c r="D74" s="82" t="str">
        <x:f>IFERROR(INDEX('Measurement Spec'!$B$8:$B$107,MATCH(C74,'Measurement Spec'!$A$8:$A$107,0)),"")</x:f>
      </x:c>
      <x:c r="E74" s="86" t="str">
        <x:f>IFERROR(INDEX('Measurement Spec'!$H$8:$N$107,MATCH(C74,'Measurement Spec'!$A$8:$A$107,0),MATCH(B74,'Measurement Spec'!$H$7:$N$7,0)),"")</x:f>
      </x:c>
      <x:c r="F74" s="86"/>
      <x:c r="G74" s="86"/>
      <x:c r="H74" s="86"/>
      <x:c r="I74" s="86" t="str">
        <x:f>IF(COUNTA(F74:H74)=0,"",ROUND(AVERAGE(F74:H74),2))</x:f>
      </x:c>
      <x:c r="J74" s="86" t="str">
        <x:f>IF(OR(E74="",I74=""),"",ROUND(I74-E74,2))</x:f>
      </x:c>
      <x:c r="K74" s="86" t="str">
        <x:f>IFERROR(INDEX('Measurement Spec'!$G$8:$G$107,MATCH(C74,'Measurement Spec'!$A$8:$A$107,0)),"")</x:f>
      </x:c>
      <x:c r="L74" s="82" t="str">
        <x:f>IF(J74="","",IF(ABS(J74)&lt;=K74,"PASS","FAIL"))</x:f>
      </x:c>
      <x:c r="M74" s="82"/>
    </x:row>
    <x:row r="75" ht="24" customHeight="1">
      <x:c r="A75" s="82"/>
      <x:c r="B75" s="82"/>
      <x:c r="C75" s="82"/>
      <x:c r="D75" s="82" t="str">
        <x:f>IFERROR(INDEX('Measurement Spec'!$B$8:$B$107,MATCH(C75,'Measurement Spec'!$A$8:$A$107,0)),"")</x:f>
      </x:c>
      <x:c r="E75" s="86" t="str">
        <x:f>IFERROR(INDEX('Measurement Spec'!$H$8:$N$107,MATCH(C75,'Measurement Spec'!$A$8:$A$107,0),MATCH(B75,'Measurement Spec'!$H$7:$N$7,0)),"")</x:f>
      </x:c>
      <x:c r="F75" s="86"/>
      <x:c r="G75" s="86"/>
      <x:c r="H75" s="86"/>
      <x:c r="I75" s="86" t="str">
        <x:f>IF(COUNTA(F75:H75)=0,"",ROUND(AVERAGE(F75:H75),2))</x:f>
      </x:c>
      <x:c r="J75" s="86" t="str">
        <x:f>IF(OR(E75="",I75=""),"",ROUND(I75-E75,2))</x:f>
      </x:c>
      <x:c r="K75" s="86" t="str">
        <x:f>IFERROR(INDEX('Measurement Spec'!$G$8:$G$107,MATCH(C75,'Measurement Spec'!$A$8:$A$107,0)),"")</x:f>
      </x:c>
      <x:c r="L75" s="82" t="str">
        <x:f>IF(J75="","",IF(ABS(J75)&lt;=K75,"PASS","FAIL"))</x:f>
      </x:c>
      <x:c r="M75" s="82"/>
    </x:row>
    <x:row r="76" ht="24" customHeight="1">
      <x:c r="A76" s="82"/>
      <x:c r="B76" s="82"/>
      <x:c r="C76" s="82"/>
      <x:c r="D76" s="82" t="str">
        <x:f>IFERROR(INDEX('Measurement Spec'!$B$8:$B$107,MATCH(C76,'Measurement Spec'!$A$8:$A$107,0)),"")</x:f>
      </x:c>
      <x:c r="E76" s="86" t="str">
        <x:f>IFERROR(INDEX('Measurement Spec'!$H$8:$N$107,MATCH(C76,'Measurement Spec'!$A$8:$A$107,0),MATCH(B76,'Measurement Spec'!$H$7:$N$7,0)),"")</x:f>
      </x:c>
      <x:c r="F76" s="86"/>
      <x:c r="G76" s="86"/>
      <x:c r="H76" s="86"/>
      <x:c r="I76" s="86" t="str">
        <x:f>IF(COUNTA(F76:H76)=0,"",ROUND(AVERAGE(F76:H76),2))</x:f>
      </x:c>
      <x:c r="J76" s="86" t="str">
        <x:f>IF(OR(E76="",I76=""),"",ROUND(I76-E76,2))</x:f>
      </x:c>
      <x:c r="K76" s="86" t="str">
        <x:f>IFERROR(INDEX('Measurement Spec'!$G$8:$G$107,MATCH(C76,'Measurement Spec'!$A$8:$A$107,0)),"")</x:f>
      </x:c>
      <x:c r="L76" s="82" t="str">
        <x:f>IF(J76="","",IF(ABS(J76)&lt;=K76,"PASS","FAIL"))</x:f>
      </x:c>
      <x:c r="M76" s="82"/>
    </x:row>
    <x:row r="77" ht="24" customHeight="1">
      <x:c r="A77" s="82"/>
      <x:c r="B77" s="82"/>
      <x:c r="C77" s="82"/>
      <x:c r="D77" s="82" t="str">
        <x:f>IFERROR(INDEX('Measurement Spec'!$B$8:$B$107,MATCH(C77,'Measurement Spec'!$A$8:$A$107,0)),"")</x:f>
      </x:c>
      <x:c r="E77" s="86" t="str">
        <x:f>IFERROR(INDEX('Measurement Spec'!$H$8:$N$107,MATCH(C77,'Measurement Spec'!$A$8:$A$107,0),MATCH(B77,'Measurement Spec'!$H$7:$N$7,0)),"")</x:f>
      </x:c>
      <x:c r="F77" s="86"/>
      <x:c r="G77" s="86"/>
      <x:c r="H77" s="86"/>
      <x:c r="I77" s="86" t="str">
        <x:f>IF(COUNTA(F77:H77)=0,"",ROUND(AVERAGE(F77:H77),2))</x:f>
      </x:c>
      <x:c r="J77" s="86" t="str">
        <x:f>IF(OR(E77="",I77=""),"",ROUND(I77-E77,2))</x:f>
      </x:c>
      <x:c r="K77" s="86" t="str">
        <x:f>IFERROR(INDEX('Measurement Spec'!$G$8:$G$107,MATCH(C77,'Measurement Spec'!$A$8:$A$107,0)),"")</x:f>
      </x:c>
      <x:c r="L77" s="82" t="str">
        <x:f>IF(J77="","",IF(ABS(J77)&lt;=K77,"PASS","FAIL"))</x:f>
      </x:c>
      <x:c r="M77" s="82"/>
    </x:row>
    <x:row r="78" ht="24" customHeight="1">
      <x:c r="A78" s="82"/>
      <x:c r="B78" s="82"/>
      <x:c r="C78" s="82"/>
      <x:c r="D78" s="82" t="str">
        <x:f>IFERROR(INDEX('Measurement Spec'!$B$8:$B$107,MATCH(C78,'Measurement Spec'!$A$8:$A$107,0)),"")</x:f>
      </x:c>
      <x:c r="E78" s="86" t="str">
        <x:f>IFERROR(INDEX('Measurement Spec'!$H$8:$N$107,MATCH(C78,'Measurement Spec'!$A$8:$A$107,0),MATCH(B78,'Measurement Spec'!$H$7:$N$7,0)),"")</x:f>
      </x:c>
      <x:c r="F78" s="86"/>
      <x:c r="G78" s="86"/>
      <x:c r="H78" s="86"/>
      <x:c r="I78" s="86" t="str">
        <x:f>IF(COUNTA(F78:H78)=0,"",ROUND(AVERAGE(F78:H78),2))</x:f>
      </x:c>
      <x:c r="J78" s="86" t="str">
        <x:f>IF(OR(E78="",I78=""),"",ROUND(I78-E78,2))</x:f>
      </x:c>
      <x:c r="K78" s="86" t="str">
        <x:f>IFERROR(INDEX('Measurement Spec'!$G$8:$G$107,MATCH(C78,'Measurement Spec'!$A$8:$A$107,0)),"")</x:f>
      </x:c>
      <x:c r="L78" s="82" t="str">
        <x:f>IF(J78="","",IF(ABS(J78)&lt;=K78,"PASS","FAIL"))</x:f>
      </x:c>
      <x:c r="M78" s="82"/>
    </x:row>
    <x:row r="79" ht="24" customHeight="1">
      <x:c r="A79" s="82"/>
      <x:c r="B79" s="82"/>
      <x:c r="C79" s="82"/>
      <x:c r="D79" s="82" t="str">
        <x:f>IFERROR(INDEX('Measurement Spec'!$B$8:$B$107,MATCH(C79,'Measurement Spec'!$A$8:$A$107,0)),"")</x:f>
      </x:c>
      <x:c r="E79" s="86" t="str">
        <x:f>IFERROR(INDEX('Measurement Spec'!$H$8:$N$107,MATCH(C79,'Measurement Spec'!$A$8:$A$107,0),MATCH(B79,'Measurement Spec'!$H$7:$N$7,0)),"")</x:f>
      </x:c>
      <x:c r="F79" s="86"/>
      <x:c r="G79" s="86"/>
      <x:c r="H79" s="86"/>
      <x:c r="I79" s="86" t="str">
        <x:f>IF(COUNTA(F79:H79)=0,"",ROUND(AVERAGE(F79:H79),2))</x:f>
      </x:c>
      <x:c r="J79" s="86" t="str">
        <x:f>IF(OR(E79="",I79=""),"",ROUND(I79-E79,2))</x:f>
      </x:c>
      <x:c r="K79" s="86" t="str">
        <x:f>IFERROR(INDEX('Measurement Spec'!$G$8:$G$107,MATCH(C79,'Measurement Spec'!$A$8:$A$107,0)),"")</x:f>
      </x:c>
      <x:c r="L79" s="82" t="str">
        <x:f>IF(J79="","",IF(ABS(J79)&lt;=K79,"PASS","FAIL"))</x:f>
      </x:c>
      <x:c r="M79" s="82"/>
    </x:row>
    <x:row r="80" ht="24" customHeight="1">
      <x:c r="A80" s="82"/>
      <x:c r="B80" s="82"/>
      <x:c r="C80" s="82"/>
      <x:c r="D80" s="82" t="str">
        <x:f>IFERROR(INDEX('Measurement Spec'!$B$8:$B$107,MATCH(C80,'Measurement Spec'!$A$8:$A$107,0)),"")</x:f>
      </x:c>
      <x:c r="E80" s="86" t="str">
        <x:f>IFERROR(INDEX('Measurement Spec'!$H$8:$N$107,MATCH(C80,'Measurement Spec'!$A$8:$A$107,0),MATCH(B80,'Measurement Spec'!$H$7:$N$7,0)),"")</x:f>
      </x:c>
      <x:c r="F80" s="86"/>
      <x:c r="G80" s="86"/>
      <x:c r="H80" s="86"/>
      <x:c r="I80" s="86" t="str">
        <x:f>IF(COUNTA(F80:H80)=0,"",ROUND(AVERAGE(F80:H80),2))</x:f>
      </x:c>
      <x:c r="J80" s="86" t="str">
        <x:f>IF(OR(E80="",I80=""),"",ROUND(I80-E80,2))</x:f>
      </x:c>
      <x:c r="K80" s="86" t="str">
        <x:f>IFERROR(INDEX('Measurement Spec'!$G$8:$G$107,MATCH(C80,'Measurement Spec'!$A$8:$A$107,0)),"")</x:f>
      </x:c>
      <x:c r="L80" s="82" t="str">
        <x:f>IF(J80="","",IF(ABS(J80)&lt;=K80,"PASS","FAIL"))</x:f>
      </x:c>
      <x:c r="M80" s="82"/>
    </x:row>
    <x:row r="81" ht="24" customHeight="1">
      <x:c r="A81" s="82"/>
      <x:c r="B81" s="82"/>
      <x:c r="C81" s="82"/>
      <x:c r="D81" s="82" t="str">
        <x:f>IFERROR(INDEX('Measurement Spec'!$B$8:$B$107,MATCH(C81,'Measurement Spec'!$A$8:$A$107,0)),"")</x:f>
      </x:c>
      <x:c r="E81" s="86" t="str">
        <x:f>IFERROR(INDEX('Measurement Spec'!$H$8:$N$107,MATCH(C81,'Measurement Spec'!$A$8:$A$107,0),MATCH(B81,'Measurement Spec'!$H$7:$N$7,0)),"")</x:f>
      </x:c>
      <x:c r="F81" s="86"/>
      <x:c r="G81" s="86"/>
      <x:c r="H81" s="86"/>
      <x:c r="I81" s="86" t="str">
        <x:f>IF(COUNTA(F81:H81)=0,"",ROUND(AVERAGE(F81:H81),2))</x:f>
      </x:c>
      <x:c r="J81" s="86" t="str">
        <x:f>IF(OR(E81="",I81=""),"",ROUND(I81-E81,2))</x:f>
      </x:c>
      <x:c r="K81" s="86" t="str">
        <x:f>IFERROR(INDEX('Measurement Spec'!$G$8:$G$107,MATCH(C81,'Measurement Spec'!$A$8:$A$107,0)),"")</x:f>
      </x:c>
      <x:c r="L81" s="82" t="str">
        <x:f>IF(J81="","",IF(ABS(J81)&lt;=K81,"PASS","FAIL"))</x:f>
      </x:c>
      <x:c r="M81" s="82"/>
    </x:row>
    <x:row r="82" ht="24" customHeight="1">
      <x:c r="A82" s="82"/>
      <x:c r="B82" s="82"/>
      <x:c r="C82" s="82"/>
      <x:c r="D82" s="82" t="str">
        <x:f>IFERROR(INDEX('Measurement Spec'!$B$8:$B$107,MATCH(C82,'Measurement Spec'!$A$8:$A$107,0)),"")</x:f>
      </x:c>
      <x:c r="E82" s="86" t="str">
        <x:f>IFERROR(INDEX('Measurement Spec'!$H$8:$N$107,MATCH(C82,'Measurement Spec'!$A$8:$A$107,0),MATCH(B82,'Measurement Spec'!$H$7:$N$7,0)),"")</x:f>
      </x:c>
      <x:c r="F82" s="86"/>
      <x:c r="G82" s="86"/>
      <x:c r="H82" s="86"/>
      <x:c r="I82" s="86" t="str">
        <x:f>IF(COUNTA(F82:H82)=0,"",ROUND(AVERAGE(F82:H82),2))</x:f>
      </x:c>
      <x:c r="J82" s="86" t="str">
        <x:f>IF(OR(E82="",I82=""),"",ROUND(I82-E82,2))</x:f>
      </x:c>
      <x:c r="K82" s="86" t="str">
        <x:f>IFERROR(INDEX('Measurement Spec'!$G$8:$G$107,MATCH(C82,'Measurement Spec'!$A$8:$A$107,0)),"")</x:f>
      </x:c>
      <x:c r="L82" s="82" t="str">
        <x:f>IF(J82="","",IF(ABS(J82)&lt;=K82,"PASS","FAIL"))</x:f>
      </x:c>
      <x:c r="M82" s="82"/>
    </x:row>
    <x:row r="83" ht="24" customHeight="1">
      <x:c r="A83" s="82"/>
      <x:c r="B83" s="82"/>
      <x:c r="C83" s="82"/>
      <x:c r="D83" s="82" t="str">
        <x:f>IFERROR(INDEX('Measurement Spec'!$B$8:$B$107,MATCH(C83,'Measurement Spec'!$A$8:$A$107,0)),"")</x:f>
      </x:c>
      <x:c r="E83" s="86" t="str">
        <x:f>IFERROR(INDEX('Measurement Spec'!$H$8:$N$107,MATCH(C83,'Measurement Spec'!$A$8:$A$107,0),MATCH(B83,'Measurement Spec'!$H$7:$N$7,0)),"")</x:f>
      </x:c>
      <x:c r="F83" s="86"/>
      <x:c r="G83" s="86"/>
      <x:c r="H83" s="86"/>
      <x:c r="I83" s="86" t="str">
        <x:f>IF(COUNTA(F83:H83)=0,"",ROUND(AVERAGE(F83:H83),2))</x:f>
      </x:c>
      <x:c r="J83" s="86" t="str">
        <x:f>IF(OR(E83="",I83=""),"",ROUND(I83-E83,2))</x:f>
      </x:c>
      <x:c r="K83" s="86" t="str">
        <x:f>IFERROR(INDEX('Measurement Spec'!$G$8:$G$107,MATCH(C83,'Measurement Spec'!$A$8:$A$107,0)),"")</x:f>
      </x:c>
      <x:c r="L83" s="82" t="str">
        <x:f>IF(J83="","",IF(ABS(J83)&lt;=K83,"PASS","FAIL"))</x:f>
      </x:c>
      <x:c r="M83" s="82"/>
    </x:row>
    <x:row r="84" ht="24" customHeight="1">
      <x:c r="A84" s="82"/>
      <x:c r="B84" s="82"/>
      <x:c r="C84" s="82"/>
      <x:c r="D84" s="82" t="str">
        <x:f>IFERROR(INDEX('Measurement Spec'!$B$8:$B$107,MATCH(C84,'Measurement Spec'!$A$8:$A$107,0)),"")</x:f>
      </x:c>
      <x:c r="E84" s="86" t="str">
        <x:f>IFERROR(INDEX('Measurement Spec'!$H$8:$N$107,MATCH(C84,'Measurement Spec'!$A$8:$A$107,0),MATCH(B84,'Measurement Spec'!$H$7:$N$7,0)),"")</x:f>
      </x:c>
      <x:c r="F84" s="86"/>
      <x:c r="G84" s="86"/>
      <x:c r="H84" s="86"/>
      <x:c r="I84" s="86" t="str">
        <x:f>IF(COUNTA(F84:H84)=0,"",ROUND(AVERAGE(F84:H84),2))</x:f>
      </x:c>
      <x:c r="J84" s="86" t="str">
        <x:f>IF(OR(E84="",I84=""),"",ROUND(I84-E84,2))</x:f>
      </x:c>
      <x:c r="K84" s="86" t="str">
        <x:f>IFERROR(INDEX('Measurement Spec'!$G$8:$G$107,MATCH(C84,'Measurement Spec'!$A$8:$A$107,0)),"")</x:f>
      </x:c>
      <x:c r="L84" s="82" t="str">
        <x:f>IF(J84="","",IF(ABS(J84)&lt;=K84,"PASS","FAIL"))</x:f>
      </x:c>
      <x:c r="M84" s="82"/>
    </x:row>
    <x:row r="85" ht="24" customHeight="1">
      <x:c r="A85" s="82"/>
      <x:c r="B85" s="82"/>
      <x:c r="C85" s="82"/>
      <x:c r="D85" s="82" t="str">
        <x:f>IFERROR(INDEX('Measurement Spec'!$B$8:$B$107,MATCH(C85,'Measurement Spec'!$A$8:$A$107,0)),"")</x:f>
      </x:c>
      <x:c r="E85" s="86" t="str">
        <x:f>IFERROR(INDEX('Measurement Spec'!$H$8:$N$107,MATCH(C85,'Measurement Spec'!$A$8:$A$107,0),MATCH(B85,'Measurement Spec'!$H$7:$N$7,0)),"")</x:f>
      </x:c>
      <x:c r="F85" s="86"/>
      <x:c r="G85" s="86"/>
      <x:c r="H85" s="86"/>
      <x:c r="I85" s="86" t="str">
        <x:f>IF(COUNTA(F85:H85)=0,"",ROUND(AVERAGE(F85:H85),2))</x:f>
      </x:c>
      <x:c r="J85" s="86" t="str">
        <x:f>IF(OR(E85="",I85=""),"",ROUND(I85-E85,2))</x:f>
      </x:c>
      <x:c r="K85" s="86" t="str">
        <x:f>IFERROR(INDEX('Measurement Spec'!$G$8:$G$107,MATCH(C85,'Measurement Spec'!$A$8:$A$107,0)),"")</x:f>
      </x:c>
      <x:c r="L85" s="82" t="str">
        <x:f>IF(J85="","",IF(ABS(J85)&lt;=K85,"PASS","FAIL"))</x:f>
      </x:c>
      <x:c r="M85" s="82"/>
    </x:row>
    <x:row r="86" ht="24" customHeight="1">
      <x:c r="A86" s="82"/>
      <x:c r="B86" s="82"/>
      <x:c r="C86" s="82"/>
      <x:c r="D86" s="82" t="str">
        <x:f>IFERROR(INDEX('Measurement Spec'!$B$8:$B$107,MATCH(C86,'Measurement Spec'!$A$8:$A$107,0)),"")</x:f>
      </x:c>
      <x:c r="E86" s="86" t="str">
        <x:f>IFERROR(INDEX('Measurement Spec'!$H$8:$N$107,MATCH(C86,'Measurement Spec'!$A$8:$A$107,0),MATCH(B86,'Measurement Spec'!$H$7:$N$7,0)),"")</x:f>
      </x:c>
      <x:c r="F86" s="86"/>
      <x:c r="G86" s="86"/>
      <x:c r="H86" s="86"/>
      <x:c r="I86" s="86" t="str">
        <x:f>IF(COUNTA(F86:H86)=0,"",ROUND(AVERAGE(F86:H86),2))</x:f>
      </x:c>
      <x:c r="J86" s="86" t="str">
        <x:f>IF(OR(E86="",I86=""),"",ROUND(I86-E86,2))</x:f>
      </x:c>
      <x:c r="K86" s="86" t="str">
        <x:f>IFERROR(INDEX('Measurement Spec'!$G$8:$G$107,MATCH(C86,'Measurement Spec'!$A$8:$A$107,0)),"")</x:f>
      </x:c>
      <x:c r="L86" s="82" t="str">
        <x:f>IF(J86="","",IF(ABS(J86)&lt;=K86,"PASS","FAIL"))</x:f>
      </x:c>
      <x:c r="M86" s="82"/>
    </x:row>
    <x:row r="87" ht="24" customHeight="1">
      <x:c r="A87" s="82"/>
      <x:c r="B87" s="82"/>
      <x:c r="C87" s="82"/>
      <x:c r="D87" s="82" t="str">
        <x:f>IFERROR(INDEX('Measurement Spec'!$B$8:$B$107,MATCH(C87,'Measurement Spec'!$A$8:$A$107,0)),"")</x:f>
      </x:c>
      <x:c r="E87" s="86" t="str">
        <x:f>IFERROR(INDEX('Measurement Spec'!$H$8:$N$107,MATCH(C87,'Measurement Spec'!$A$8:$A$107,0),MATCH(B87,'Measurement Spec'!$H$7:$N$7,0)),"")</x:f>
      </x:c>
      <x:c r="F87" s="86"/>
      <x:c r="G87" s="86"/>
      <x:c r="H87" s="86"/>
      <x:c r="I87" s="86" t="str">
        <x:f>IF(COUNTA(F87:H87)=0,"",ROUND(AVERAGE(F87:H87),2))</x:f>
      </x:c>
      <x:c r="J87" s="86" t="str">
        <x:f>IF(OR(E87="",I87=""),"",ROUND(I87-E87,2))</x:f>
      </x:c>
      <x:c r="K87" s="86" t="str">
        <x:f>IFERROR(INDEX('Measurement Spec'!$G$8:$G$107,MATCH(C87,'Measurement Spec'!$A$8:$A$107,0)),"")</x:f>
      </x:c>
      <x:c r="L87" s="82" t="str">
        <x:f>IF(J87="","",IF(ABS(J87)&lt;=K87,"PASS","FAIL"))</x:f>
      </x:c>
      <x:c r="M87" s="82"/>
    </x:row>
    <x:row r="88" ht="24" customHeight="1">
      <x:c r="A88" s="82"/>
      <x:c r="B88" s="82"/>
      <x:c r="C88" s="82"/>
      <x:c r="D88" s="82" t="str">
        <x:f>IFERROR(INDEX('Measurement Spec'!$B$8:$B$107,MATCH(C88,'Measurement Spec'!$A$8:$A$107,0)),"")</x:f>
      </x:c>
      <x:c r="E88" s="86" t="str">
        <x:f>IFERROR(INDEX('Measurement Spec'!$H$8:$N$107,MATCH(C88,'Measurement Spec'!$A$8:$A$107,0),MATCH(B88,'Measurement Spec'!$H$7:$N$7,0)),"")</x:f>
      </x:c>
      <x:c r="F88" s="86"/>
      <x:c r="G88" s="86"/>
      <x:c r="H88" s="86"/>
      <x:c r="I88" s="86" t="str">
        <x:f>IF(COUNTA(F88:H88)=0,"",ROUND(AVERAGE(F88:H88),2))</x:f>
      </x:c>
      <x:c r="J88" s="86" t="str">
        <x:f>IF(OR(E88="",I88=""),"",ROUND(I88-E88,2))</x:f>
      </x:c>
      <x:c r="K88" s="86" t="str">
        <x:f>IFERROR(INDEX('Measurement Spec'!$G$8:$G$107,MATCH(C88,'Measurement Spec'!$A$8:$A$107,0)),"")</x:f>
      </x:c>
      <x:c r="L88" s="82" t="str">
        <x:f>IF(J88="","",IF(ABS(J88)&lt;=K88,"PASS","FAIL"))</x:f>
      </x:c>
      <x:c r="M88" s="82"/>
    </x:row>
    <x:row r="89" ht="24" customHeight="1">
      <x:c r="A89" s="82"/>
      <x:c r="B89" s="82"/>
      <x:c r="C89" s="82"/>
      <x:c r="D89" s="82" t="str">
        <x:f>IFERROR(INDEX('Measurement Spec'!$B$8:$B$107,MATCH(C89,'Measurement Spec'!$A$8:$A$107,0)),"")</x:f>
      </x:c>
      <x:c r="E89" s="86" t="str">
        <x:f>IFERROR(INDEX('Measurement Spec'!$H$8:$N$107,MATCH(C89,'Measurement Spec'!$A$8:$A$107,0),MATCH(B89,'Measurement Spec'!$H$7:$N$7,0)),"")</x:f>
      </x:c>
      <x:c r="F89" s="86"/>
      <x:c r="G89" s="86"/>
      <x:c r="H89" s="86"/>
      <x:c r="I89" s="86" t="str">
        <x:f>IF(COUNTA(F89:H89)=0,"",ROUND(AVERAGE(F89:H89),2))</x:f>
      </x:c>
      <x:c r="J89" s="86" t="str">
        <x:f>IF(OR(E89="",I89=""),"",ROUND(I89-E89,2))</x:f>
      </x:c>
      <x:c r="K89" s="86" t="str">
        <x:f>IFERROR(INDEX('Measurement Spec'!$G$8:$G$107,MATCH(C89,'Measurement Spec'!$A$8:$A$107,0)),"")</x:f>
      </x:c>
      <x:c r="L89" s="82" t="str">
        <x:f>IF(J89="","",IF(ABS(J89)&lt;=K89,"PASS","FAIL"))</x:f>
      </x:c>
      <x:c r="M89" s="82"/>
    </x:row>
    <x:row r="90" ht="24" customHeight="1">
      <x:c r="A90" s="82"/>
      <x:c r="B90" s="82"/>
      <x:c r="C90" s="82"/>
      <x:c r="D90" s="82" t="str">
        <x:f>IFERROR(INDEX('Measurement Spec'!$B$8:$B$107,MATCH(C90,'Measurement Spec'!$A$8:$A$107,0)),"")</x:f>
      </x:c>
      <x:c r="E90" s="86" t="str">
        <x:f>IFERROR(INDEX('Measurement Spec'!$H$8:$N$107,MATCH(C90,'Measurement Spec'!$A$8:$A$107,0),MATCH(B90,'Measurement Spec'!$H$7:$N$7,0)),"")</x:f>
      </x:c>
      <x:c r="F90" s="86"/>
      <x:c r="G90" s="86"/>
      <x:c r="H90" s="86"/>
      <x:c r="I90" s="86" t="str">
        <x:f>IF(COUNTA(F90:H90)=0,"",ROUND(AVERAGE(F90:H90),2))</x:f>
      </x:c>
      <x:c r="J90" s="86" t="str">
        <x:f>IF(OR(E90="",I90=""),"",ROUND(I90-E90,2))</x:f>
      </x:c>
      <x:c r="K90" s="86" t="str">
        <x:f>IFERROR(INDEX('Measurement Spec'!$G$8:$G$107,MATCH(C90,'Measurement Spec'!$A$8:$A$107,0)),"")</x:f>
      </x:c>
      <x:c r="L90" s="82" t="str">
        <x:f>IF(J90="","",IF(ABS(J90)&lt;=K90,"PASS","FAIL"))</x:f>
      </x:c>
      <x:c r="M90" s="82"/>
    </x:row>
    <x:row r="91" ht="24" customHeight="1">
      <x:c r="A91" s="82"/>
      <x:c r="B91" s="82"/>
      <x:c r="C91" s="82"/>
      <x:c r="D91" s="82" t="str">
        <x:f>IFERROR(INDEX('Measurement Spec'!$B$8:$B$107,MATCH(C91,'Measurement Spec'!$A$8:$A$107,0)),"")</x:f>
      </x:c>
      <x:c r="E91" s="86" t="str">
        <x:f>IFERROR(INDEX('Measurement Spec'!$H$8:$N$107,MATCH(C91,'Measurement Spec'!$A$8:$A$107,0),MATCH(B91,'Measurement Spec'!$H$7:$N$7,0)),"")</x:f>
      </x:c>
      <x:c r="F91" s="86"/>
      <x:c r="G91" s="86"/>
      <x:c r="H91" s="86"/>
      <x:c r="I91" s="86" t="str">
        <x:f>IF(COUNTA(F91:H91)=0,"",ROUND(AVERAGE(F91:H91),2))</x:f>
      </x:c>
      <x:c r="J91" s="86" t="str">
        <x:f>IF(OR(E91="",I91=""),"",ROUND(I91-E91,2))</x:f>
      </x:c>
      <x:c r="K91" s="86" t="str">
        <x:f>IFERROR(INDEX('Measurement Spec'!$G$8:$G$107,MATCH(C91,'Measurement Spec'!$A$8:$A$107,0)),"")</x:f>
      </x:c>
      <x:c r="L91" s="82" t="str">
        <x:f>IF(J91="","",IF(ABS(J91)&lt;=K91,"PASS","FAIL"))</x:f>
      </x:c>
      <x:c r="M91" s="82"/>
    </x:row>
    <x:row r="92" ht="24" customHeight="1">
      <x:c r="A92" s="82"/>
      <x:c r="B92" s="82"/>
      <x:c r="C92" s="82"/>
      <x:c r="D92" s="82" t="str">
        <x:f>IFERROR(INDEX('Measurement Spec'!$B$8:$B$107,MATCH(C92,'Measurement Spec'!$A$8:$A$107,0)),"")</x:f>
      </x:c>
      <x:c r="E92" s="86" t="str">
        <x:f>IFERROR(INDEX('Measurement Spec'!$H$8:$N$107,MATCH(C92,'Measurement Spec'!$A$8:$A$107,0),MATCH(B92,'Measurement Spec'!$H$7:$N$7,0)),"")</x:f>
      </x:c>
      <x:c r="F92" s="86"/>
      <x:c r="G92" s="86"/>
      <x:c r="H92" s="86"/>
      <x:c r="I92" s="86" t="str">
        <x:f>IF(COUNTA(F92:H92)=0,"",ROUND(AVERAGE(F92:H92),2))</x:f>
      </x:c>
      <x:c r="J92" s="86" t="str">
        <x:f>IF(OR(E92="",I92=""),"",ROUND(I92-E92,2))</x:f>
      </x:c>
      <x:c r="K92" s="86" t="str">
        <x:f>IFERROR(INDEX('Measurement Spec'!$G$8:$G$107,MATCH(C92,'Measurement Spec'!$A$8:$A$107,0)),"")</x:f>
      </x:c>
      <x:c r="L92" s="82" t="str">
        <x:f>IF(J92="","",IF(ABS(J92)&lt;=K92,"PASS","FAIL"))</x:f>
      </x:c>
      <x:c r="M92" s="82"/>
    </x:row>
    <x:row r="93" ht="24" customHeight="1">
      <x:c r="A93" s="82"/>
      <x:c r="B93" s="82"/>
      <x:c r="C93" s="82"/>
      <x:c r="D93" s="82" t="str">
        <x:f>IFERROR(INDEX('Measurement Spec'!$B$8:$B$107,MATCH(C93,'Measurement Spec'!$A$8:$A$107,0)),"")</x:f>
      </x:c>
      <x:c r="E93" s="86" t="str">
        <x:f>IFERROR(INDEX('Measurement Spec'!$H$8:$N$107,MATCH(C93,'Measurement Spec'!$A$8:$A$107,0),MATCH(B93,'Measurement Spec'!$H$7:$N$7,0)),"")</x:f>
      </x:c>
      <x:c r="F93" s="86"/>
      <x:c r="G93" s="86"/>
      <x:c r="H93" s="86"/>
      <x:c r="I93" s="86" t="str">
        <x:f>IF(COUNTA(F93:H93)=0,"",ROUND(AVERAGE(F93:H93),2))</x:f>
      </x:c>
      <x:c r="J93" s="86" t="str">
        <x:f>IF(OR(E93="",I93=""),"",ROUND(I93-E93,2))</x:f>
      </x:c>
      <x:c r="K93" s="86" t="str">
        <x:f>IFERROR(INDEX('Measurement Spec'!$G$8:$G$107,MATCH(C93,'Measurement Spec'!$A$8:$A$107,0)),"")</x:f>
      </x:c>
      <x:c r="L93" s="82" t="str">
        <x:f>IF(J93="","",IF(ABS(J93)&lt;=K93,"PASS","FAIL"))</x:f>
      </x:c>
      <x:c r="M93" s="82"/>
    </x:row>
    <x:row r="94" ht="24" customHeight="1">
      <x:c r="A94" s="82"/>
      <x:c r="B94" s="82"/>
      <x:c r="C94" s="82"/>
      <x:c r="D94" s="82" t="str">
        <x:f>IFERROR(INDEX('Measurement Spec'!$B$8:$B$107,MATCH(C94,'Measurement Spec'!$A$8:$A$107,0)),"")</x:f>
      </x:c>
      <x:c r="E94" s="86" t="str">
        <x:f>IFERROR(INDEX('Measurement Spec'!$H$8:$N$107,MATCH(C94,'Measurement Spec'!$A$8:$A$107,0),MATCH(B94,'Measurement Spec'!$H$7:$N$7,0)),"")</x:f>
      </x:c>
      <x:c r="F94" s="86"/>
      <x:c r="G94" s="86"/>
      <x:c r="H94" s="86"/>
      <x:c r="I94" s="86" t="str">
        <x:f>IF(COUNTA(F94:H94)=0,"",ROUND(AVERAGE(F94:H94),2))</x:f>
      </x:c>
      <x:c r="J94" s="86" t="str">
        <x:f>IF(OR(E94="",I94=""),"",ROUND(I94-E94,2))</x:f>
      </x:c>
      <x:c r="K94" s="86" t="str">
        <x:f>IFERROR(INDEX('Measurement Spec'!$G$8:$G$107,MATCH(C94,'Measurement Spec'!$A$8:$A$107,0)),"")</x:f>
      </x:c>
      <x:c r="L94" s="82" t="str">
        <x:f>IF(J94="","",IF(ABS(J94)&lt;=K94,"PASS","FAIL"))</x:f>
      </x:c>
      <x:c r="M94" s="82"/>
    </x:row>
    <x:row r="95" ht="24" customHeight="1">
      <x:c r="A95" s="82"/>
      <x:c r="B95" s="82"/>
      <x:c r="C95" s="82"/>
      <x:c r="D95" s="82" t="str">
        <x:f>IFERROR(INDEX('Measurement Spec'!$B$8:$B$107,MATCH(C95,'Measurement Spec'!$A$8:$A$107,0)),"")</x:f>
      </x:c>
      <x:c r="E95" s="86" t="str">
        <x:f>IFERROR(INDEX('Measurement Spec'!$H$8:$N$107,MATCH(C95,'Measurement Spec'!$A$8:$A$107,0),MATCH(B95,'Measurement Spec'!$H$7:$N$7,0)),"")</x:f>
      </x:c>
      <x:c r="F95" s="86"/>
      <x:c r="G95" s="86"/>
      <x:c r="H95" s="86"/>
      <x:c r="I95" s="86" t="str">
        <x:f>IF(COUNTA(F95:H95)=0,"",ROUND(AVERAGE(F95:H95),2))</x:f>
      </x:c>
      <x:c r="J95" s="86" t="str">
        <x:f>IF(OR(E95="",I95=""),"",ROUND(I95-E95,2))</x:f>
      </x:c>
      <x:c r="K95" s="86" t="str">
        <x:f>IFERROR(INDEX('Measurement Spec'!$G$8:$G$107,MATCH(C95,'Measurement Spec'!$A$8:$A$107,0)),"")</x:f>
      </x:c>
      <x:c r="L95" s="82" t="str">
        <x:f>IF(J95="","",IF(ABS(J95)&lt;=K95,"PASS","FAIL"))</x:f>
      </x:c>
      <x:c r="M95" s="82"/>
    </x:row>
    <x:row r="96" ht="24" customHeight="1">
      <x:c r="A96" s="82"/>
      <x:c r="B96" s="82"/>
      <x:c r="C96" s="82"/>
      <x:c r="D96" s="82" t="str">
        <x:f>IFERROR(INDEX('Measurement Spec'!$B$8:$B$107,MATCH(C96,'Measurement Spec'!$A$8:$A$107,0)),"")</x:f>
      </x:c>
      <x:c r="E96" s="86" t="str">
        <x:f>IFERROR(INDEX('Measurement Spec'!$H$8:$N$107,MATCH(C96,'Measurement Spec'!$A$8:$A$107,0),MATCH(B96,'Measurement Spec'!$H$7:$N$7,0)),"")</x:f>
      </x:c>
      <x:c r="F96" s="86"/>
      <x:c r="G96" s="86"/>
      <x:c r="H96" s="86"/>
      <x:c r="I96" s="86" t="str">
        <x:f>IF(COUNTA(F96:H96)=0,"",ROUND(AVERAGE(F96:H96),2))</x:f>
      </x:c>
      <x:c r="J96" s="86" t="str">
        <x:f>IF(OR(E96="",I96=""),"",ROUND(I96-E96,2))</x:f>
      </x:c>
      <x:c r="K96" s="86" t="str">
        <x:f>IFERROR(INDEX('Measurement Spec'!$G$8:$G$107,MATCH(C96,'Measurement Spec'!$A$8:$A$107,0)),"")</x:f>
      </x:c>
      <x:c r="L96" s="82" t="str">
        <x:f>IF(J96="","",IF(ABS(J96)&lt;=K96,"PASS","FAIL"))</x:f>
      </x:c>
      <x:c r="M96" s="82"/>
    </x:row>
    <x:row r="97" ht="24" customHeight="1">
      <x:c r="A97" s="82"/>
      <x:c r="B97" s="82"/>
      <x:c r="C97" s="82"/>
      <x:c r="D97" s="82" t="str">
        <x:f>IFERROR(INDEX('Measurement Spec'!$B$8:$B$107,MATCH(C97,'Measurement Spec'!$A$8:$A$107,0)),"")</x:f>
      </x:c>
      <x:c r="E97" s="86" t="str">
        <x:f>IFERROR(INDEX('Measurement Spec'!$H$8:$N$107,MATCH(C97,'Measurement Spec'!$A$8:$A$107,0),MATCH(B97,'Measurement Spec'!$H$7:$N$7,0)),"")</x:f>
      </x:c>
      <x:c r="F97" s="86"/>
      <x:c r="G97" s="86"/>
      <x:c r="H97" s="86"/>
      <x:c r="I97" s="86" t="str">
        <x:f>IF(COUNTA(F97:H97)=0,"",ROUND(AVERAGE(F97:H97),2))</x:f>
      </x:c>
      <x:c r="J97" s="86" t="str">
        <x:f>IF(OR(E97="",I97=""),"",ROUND(I97-E97,2))</x:f>
      </x:c>
      <x:c r="K97" s="86" t="str">
        <x:f>IFERROR(INDEX('Measurement Spec'!$G$8:$G$107,MATCH(C97,'Measurement Spec'!$A$8:$A$107,0)),"")</x:f>
      </x:c>
      <x:c r="L97" s="82" t="str">
        <x:f>IF(J97="","",IF(ABS(J97)&lt;=K97,"PASS","FAIL"))</x:f>
      </x:c>
      <x:c r="M97" s="82"/>
    </x:row>
    <x:row r="98" ht="24" customHeight="1">
      <x:c r="A98" s="82"/>
      <x:c r="B98" s="82"/>
      <x:c r="C98" s="82"/>
      <x:c r="D98" s="82" t="str">
        <x:f>IFERROR(INDEX('Measurement Spec'!$B$8:$B$107,MATCH(C98,'Measurement Spec'!$A$8:$A$107,0)),"")</x:f>
      </x:c>
      <x:c r="E98" s="86" t="str">
        <x:f>IFERROR(INDEX('Measurement Spec'!$H$8:$N$107,MATCH(C98,'Measurement Spec'!$A$8:$A$107,0),MATCH(B98,'Measurement Spec'!$H$7:$N$7,0)),"")</x:f>
      </x:c>
      <x:c r="F98" s="86"/>
      <x:c r="G98" s="86"/>
      <x:c r="H98" s="86"/>
      <x:c r="I98" s="86" t="str">
        <x:f>IF(COUNTA(F98:H98)=0,"",ROUND(AVERAGE(F98:H98),2))</x:f>
      </x:c>
      <x:c r="J98" s="86" t="str">
        <x:f>IF(OR(E98="",I98=""),"",ROUND(I98-E98,2))</x:f>
      </x:c>
      <x:c r="K98" s="86" t="str">
        <x:f>IFERROR(INDEX('Measurement Spec'!$G$8:$G$107,MATCH(C98,'Measurement Spec'!$A$8:$A$107,0)),"")</x:f>
      </x:c>
      <x:c r="L98" s="82" t="str">
        <x:f>IF(J98="","",IF(ABS(J98)&lt;=K98,"PASS","FAIL"))</x:f>
      </x:c>
      <x:c r="M98" s="82"/>
    </x:row>
    <x:row r="99" ht="24" customHeight="1">
      <x:c r="A99" s="82"/>
      <x:c r="B99" s="82"/>
      <x:c r="C99" s="82"/>
      <x:c r="D99" s="82" t="str">
        <x:f>IFERROR(INDEX('Measurement Spec'!$B$8:$B$107,MATCH(C99,'Measurement Spec'!$A$8:$A$107,0)),"")</x:f>
      </x:c>
      <x:c r="E99" s="86" t="str">
        <x:f>IFERROR(INDEX('Measurement Spec'!$H$8:$N$107,MATCH(C99,'Measurement Spec'!$A$8:$A$107,0),MATCH(B99,'Measurement Spec'!$H$7:$N$7,0)),"")</x:f>
      </x:c>
      <x:c r="F99" s="86"/>
      <x:c r="G99" s="86"/>
      <x:c r="H99" s="86"/>
      <x:c r="I99" s="86" t="str">
        <x:f>IF(COUNTA(F99:H99)=0,"",ROUND(AVERAGE(F99:H99),2))</x:f>
      </x:c>
      <x:c r="J99" s="86" t="str">
        <x:f>IF(OR(E99="",I99=""),"",ROUND(I99-E99,2))</x:f>
      </x:c>
      <x:c r="K99" s="86" t="str">
        <x:f>IFERROR(INDEX('Measurement Spec'!$G$8:$G$107,MATCH(C99,'Measurement Spec'!$A$8:$A$107,0)),"")</x:f>
      </x:c>
      <x:c r="L99" s="82" t="str">
        <x:f>IF(J99="","",IF(ABS(J99)&lt;=K99,"PASS","FAIL"))</x:f>
      </x:c>
      <x:c r="M99" s="82"/>
    </x:row>
    <x:row r="100" ht="24" customHeight="1">
      <x:c r="A100" s="82"/>
      <x:c r="B100" s="82"/>
      <x:c r="C100" s="82"/>
      <x:c r="D100" s="82" t="str">
        <x:f>IFERROR(INDEX('Measurement Spec'!$B$8:$B$107,MATCH(C100,'Measurement Spec'!$A$8:$A$107,0)),"")</x:f>
      </x:c>
      <x:c r="E100" s="86" t="str">
        <x:f>IFERROR(INDEX('Measurement Spec'!$H$8:$N$107,MATCH(C100,'Measurement Spec'!$A$8:$A$107,0),MATCH(B100,'Measurement Spec'!$H$7:$N$7,0)),"")</x:f>
      </x:c>
      <x:c r="F100" s="86"/>
      <x:c r="G100" s="86"/>
      <x:c r="H100" s="86"/>
      <x:c r="I100" s="86" t="str">
        <x:f>IF(COUNTA(F100:H100)=0,"",ROUND(AVERAGE(F100:H100),2))</x:f>
      </x:c>
      <x:c r="J100" s="86" t="str">
        <x:f>IF(OR(E100="",I100=""),"",ROUND(I100-E100,2))</x:f>
      </x:c>
      <x:c r="K100" s="86" t="str">
        <x:f>IFERROR(INDEX('Measurement Spec'!$G$8:$G$107,MATCH(C100,'Measurement Spec'!$A$8:$A$107,0)),"")</x:f>
      </x:c>
      <x:c r="L100" s="82" t="str">
        <x:f>IF(J100="","",IF(ABS(J100)&lt;=K100,"PASS","FAIL"))</x:f>
      </x:c>
      <x:c r="M100" s="82"/>
    </x:row>
    <x:row r="101" ht="24" customHeight="1">
      <x:c r="A101" s="82"/>
      <x:c r="B101" s="82"/>
      <x:c r="C101" s="82"/>
      <x:c r="D101" s="82" t="str">
        <x:f>IFERROR(INDEX('Measurement Spec'!$B$8:$B$107,MATCH(C101,'Measurement Spec'!$A$8:$A$107,0)),"")</x:f>
      </x:c>
      <x:c r="E101" s="86" t="str">
        <x:f>IFERROR(INDEX('Measurement Spec'!$H$8:$N$107,MATCH(C101,'Measurement Spec'!$A$8:$A$107,0),MATCH(B101,'Measurement Spec'!$H$7:$N$7,0)),"")</x:f>
      </x:c>
      <x:c r="F101" s="86"/>
      <x:c r="G101" s="86"/>
      <x:c r="H101" s="86"/>
      <x:c r="I101" s="86" t="str">
        <x:f>IF(COUNTA(F101:H101)=0,"",ROUND(AVERAGE(F101:H101),2))</x:f>
      </x:c>
      <x:c r="J101" s="86" t="str">
        <x:f>IF(OR(E101="",I101=""),"",ROUND(I101-E101,2))</x:f>
      </x:c>
      <x:c r="K101" s="86" t="str">
        <x:f>IFERROR(INDEX('Measurement Spec'!$G$8:$G$107,MATCH(C101,'Measurement Spec'!$A$8:$A$107,0)),"")</x:f>
      </x:c>
      <x:c r="L101" s="82" t="str">
        <x:f>IF(J101="","",IF(ABS(J101)&lt;=K101,"PASS","FAIL"))</x:f>
      </x:c>
      <x:c r="M101" s="82"/>
    </x:row>
    <x:row r="102" ht="24" customHeight="1">
      <x:c r="A102" s="82"/>
      <x:c r="B102" s="82"/>
      <x:c r="C102" s="82"/>
      <x:c r="D102" s="82" t="str">
        <x:f>IFERROR(INDEX('Measurement Spec'!$B$8:$B$107,MATCH(C102,'Measurement Spec'!$A$8:$A$107,0)),"")</x:f>
      </x:c>
      <x:c r="E102" s="86" t="str">
        <x:f>IFERROR(INDEX('Measurement Spec'!$H$8:$N$107,MATCH(C102,'Measurement Spec'!$A$8:$A$107,0),MATCH(B102,'Measurement Spec'!$H$7:$N$7,0)),"")</x:f>
      </x:c>
      <x:c r="F102" s="86"/>
      <x:c r="G102" s="86"/>
      <x:c r="H102" s="86"/>
      <x:c r="I102" s="86" t="str">
        <x:f>IF(COUNTA(F102:H102)=0,"",ROUND(AVERAGE(F102:H102),2))</x:f>
      </x:c>
      <x:c r="J102" s="86" t="str">
        <x:f>IF(OR(E102="",I102=""),"",ROUND(I102-E102,2))</x:f>
      </x:c>
      <x:c r="K102" s="86" t="str">
        <x:f>IFERROR(INDEX('Measurement Spec'!$G$8:$G$107,MATCH(C102,'Measurement Spec'!$A$8:$A$107,0)),"")</x:f>
      </x:c>
      <x:c r="L102" s="82" t="str">
        <x:f>IF(J102="","",IF(ABS(J102)&lt;=K102,"PASS","FAIL"))</x:f>
      </x:c>
      <x:c r="M102" s="82"/>
    </x:row>
    <x:row r="103" ht="24" customHeight="1">
      <x:c r="A103" s="82"/>
      <x:c r="B103" s="82"/>
      <x:c r="C103" s="82"/>
      <x:c r="D103" s="82" t="str">
        <x:f>IFERROR(INDEX('Measurement Spec'!$B$8:$B$107,MATCH(C103,'Measurement Spec'!$A$8:$A$107,0)),"")</x:f>
      </x:c>
      <x:c r="E103" s="86" t="str">
        <x:f>IFERROR(INDEX('Measurement Spec'!$H$8:$N$107,MATCH(C103,'Measurement Spec'!$A$8:$A$107,0),MATCH(B103,'Measurement Spec'!$H$7:$N$7,0)),"")</x:f>
      </x:c>
      <x:c r="F103" s="86"/>
      <x:c r="G103" s="86"/>
      <x:c r="H103" s="86"/>
      <x:c r="I103" s="86" t="str">
        <x:f>IF(COUNTA(F103:H103)=0,"",ROUND(AVERAGE(F103:H103),2))</x:f>
      </x:c>
      <x:c r="J103" s="86" t="str">
        <x:f>IF(OR(E103="",I103=""),"",ROUND(I103-E103,2))</x:f>
      </x:c>
      <x:c r="K103" s="86" t="str">
        <x:f>IFERROR(INDEX('Measurement Spec'!$G$8:$G$107,MATCH(C103,'Measurement Spec'!$A$8:$A$107,0)),"")</x:f>
      </x:c>
      <x:c r="L103" s="82" t="str">
        <x:f>IF(J103="","",IF(ABS(J103)&lt;=K103,"PASS","FAIL"))</x:f>
      </x:c>
      <x:c r="M103" s="82"/>
    </x:row>
    <x:row r="104" ht="24" customHeight="1">
      <x:c r="A104" s="82"/>
      <x:c r="B104" s="82"/>
      <x:c r="C104" s="82"/>
      <x:c r="D104" s="82" t="str">
        <x:f>IFERROR(INDEX('Measurement Spec'!$B$8:$B$107,MATCH(C104,'Measurement Spec'!$A$8:$A$107,0)),"")</x:f>
      </x:c>
      <x:c r="E104" s="86" t="str">
        <x:f>IFERROR(INDEX('Measurement Spec'!$H$8:$N$107,MATCH(C104,'Measurement Spec'!$A$8:$A$107,0),MATCH(B104,'Measurement Spec'!$H$7:$N$7,0)),"")</x:f>
      </x:c>
      <x:c r="F104" s="86"/>
      <x:c r="G104" s="86"/>
      <x:c r="H104" s="86"/>
      <x:c r="I104" s="86" t="str">
        <x:f>IF(COUNTA(F104:H104)=0,"",ROUND(AVERAGE(F104:H104),2))</x:f>
      </x:c>
      <x:c r="J104" s="86" t="str">
        <x:f>IF(OR(E104="",I104=""),"",ROUND(I104-E104,2))</x:f>
      </x:c>
      <x:c r="K104" s="86" t="str">
        <x:f>IFERROR(INDEX('Measurement Spec'!$G$8:$G$107,MATCH(C104,'Measurement Spec'!$A$8:$A$107,0)),"")</x:f>
      </x:c>
      <x:c r="L104" s="82" t="str">
        <x:f>IF(J104="","",IF(ABS(J104)&lt;=K104,"PASS","FAIL"))</x:f>
      </x:c>
      <x:c r="M104" s="82"/>
    </x:row>
    <x:row r="105" ht="24" customHeight="1">
      <x:c r="A105" s="82"/>
      <x:c r="B105" s="82"/>
      <x:c r="C105" s="82"/>
      <x:c r="D105" s="82" t="str">
        <x:f>IFERROR(INDEX('Measurement Spec'!$B$8:$B$107,MATCH(C105,'Measurement Spec'!$A$8:$A$107,0)),"")</x:f>
      </x:c>
      <x:c r="E105" s="86" t="str">
        <x:f>IFERROR(INDEX('Measurement Spec'!$H$8:$N$107,MATCH(C105,'Measurement Spec'!$A$8:$A$107,0),MATCH(B105,'Measurement Spec'!$H$7:$N$7,0)),"")</x:f>
      </x:c>
      <x:c r="F105" s="86"/>
      <x:c r="G105" s="86"/>
      <x:c r="H105" s="86"/>
      <x:c r="I105" s="86" t="str">
        <x:f>IF(COUNTA(F105:H105)=0,"",ROUND(AVERAGE(F105:H105),2))</x:f>
      </x:c>
      <x:c r="J105" s="86" t="str">
        <x:f>IF(OR(E105="",I105=""),"",ROUND(I105-E105,2))</x:f>
      </x:c>
      <x:c r="K105" s="86" t="str">
        <x:f>IFERROR(INDEX('Measurement Spec'!$G$8:$G$107,MATCH(C105,'Measurement Spec'!$A$8:$A$107,0)),"")</x:f>
      </x:c>
      <x:c r="L105" s="82" t="str">
        <x:f>IF(J105="","",IF(ABS(J105)&lt;=K105,"PASS","FAIL"))</x:f>
      </x:c>
      <x:c r="M105" s="82"/>
    </x:row>
    <x:row r="106" ht="24" customHeight="1">
      <x:c r="A106" s="82"/>
      <x:c r="B106" s="82"/>
      <x:c r="C106" s="82"/>
      <x:c r="D106" s="82" t="str">
        <x:f>IFERROR(INDEX('Measurement Spec'!$B$8:$B$107,MATCH(C106,'Measurement Spec'!$A$8:$A$107,0)),"")</x:f>
      </x:c>
      <x:c r="E106" s="86" t="str">
        <x:f>IFERROR(INDEX('Measurement Spec'!$H$8:$N$107,MATCH(C106,'Measurement Spec'!$A$8:$A$107,0),MATCH(B106,'Measurement Spec'!$H$7:$N$7,0)),"")</x:f>
      </x:c>
      <x:c r="F106" s="86"/>
      <x:c r="G106" s="86"/>
      <x:c r="H106" s="86"/>
      <x:c r="I106" s="86" t="str">
        <x:f>IF(COUNTA(F106:H106)=0,"",ROUND(AVERAGE(F106:H106),2))</x:f>
      </x:c>
      <x:c r="J106" s="86" t="str">
        <x:f>IF(OR(E106="",I106=""),"",ROUND(I106-E106,2))</x:f>
      </x:c>
      <x:c r="K106" s="86" t="str">
        <x:f>IFERROR(INDEX('Measurement Spec'!$G$8:$G$107,MATCH(C106,'Measurement Spec'!$A$8:$A$107,0)),"")</x:f>
      </x:c>
      <x:c r="L106" s="82" t="str">
        <x:f>IF(J106="","",IF(ABS(J106)&lt;=K106,"PASS","FAIL"))</x:f>
      </x:c>
      <x:c r="M106" s="82"/>
    </x:row>
    <x:row r="107" ht="24" customHeight="1">
      <x:c r="A107" s="82"/>
      <x:c r="B107" s="82"/>
      <x:c r="C107" s="82"/>
      <x:c r="D107" s="82" t="str">
        <x:f>IFERROR(INDEX('Measurement Spec'!$B$8:$B$107,MATCH(C107,'Measurement Spec'!$A$8:$A$107,0)),"")</x:f>
      </x:c>
      <x:c r="E107" s="86" t="str">
        <x:f>IFERROR(INDEX('Measurement Spec'!$H$8:$N$107,MATCH(C107,'Measurement Spec'!$A$8:$A$107,0),MATCH(B107,'Measurement Spec'!$H$7:$N$7,0)),"")</x:f>
      </x:c>
      <x:c r="F107" s="86"/>
      <x:c r="G107" s="86"/>
      <x:c r="H107" s="86"/>
      <x:c r="I107" s="86" t="str">
        <x:f>IF(COUNTA(F107:H107)=0,"",ROUND(AVERAGE(F107:H107),2))</x:f>
      </x:c>
      <x:c r="J107" s="86" t="str">
        <x:f>IF(OR(E107="",I107=""),"",ROUND(I107-E107,2))</x:f>
      </x:c>
      <x:c r="K107" s="86" t="str">
        <x:f>IFERROR(INDEX('Measurement Spec'!$G$8:$G$107,MATCH(C107,'Measurement Spec'!$A$8:$A$107,0)),"")</x:f>
      </x:c>
      <x:c r="L107" s="82" t="str">
        <x:f>IF(J107="","",IF(ABS(J107)&lt;=K107,"PASS","FAIL"))</x:f>
      </x:c>
      <x:c r="M107" s="82"/>
    </x:row>
    <x:row r="108" ht="24" customHeight="1">
      <x:c r="A108" s="82"/>
      <x:c r="B108" s="82"/>
      <x:c r="C108" s="82"/>
      <x:c r="D108" s="82" t="str">
        <x:f>IFERROR(INDEX('Measurement Spec'!$B$8:$B$107,MATCH(C108,'Measurement Spec'!$A$8:$A$107,0)),"")</x:f>
      </x:c>
      <x:c r="E108" s="86" t="str">
        <x:f>IFERROR(INDEX('Measurement Spec'!$H$8:$N$107,MATCH(C108,'Measurement Spec'!$A$8:$A$107,0),MATCH(B108,'Measurement Spec'!$H$7:$N$7,0)),"")</x:f>
      </x:c>
      <x:c r="F108" s="86"/>
      <x:c r="G108" s="86"/>
      <x:c r="H108" s="86"/>
      <x:c r="I108" s="86" t="str">
        <x:f>IF(COUNTA(F108:H108)=0,"",ROUND(AVERAGE(F108:H108),2))</x:f>
      </x:c>
      <x:c r="J108" s="86" t="str">
        <x:f>IF(OR(E108="",I108=""),"",ROUND(I108-E108,2))</x:f>
      </x:c>
      <x:c r="K108" s="86" t="str">
        <x:f>IFERROR(INDEX('Measurement Spec'!$G$8:$G$107,MATCH(C108,'Measurement Spec'!$A$8:$A$107,0)),"")</x:f>
      </x:c>
      <x:c r="L108" s="82" t="str">
        <x:f>IF(J108="","",IF(ABS(J108)&lt;=K108,"PASS","FAIL"))</x:f>
      </x:c>
      <x:c r="M108" s="82"/>
    </x:row>
    <x:row r="109" ht="24" customHeight="1">
      <x:c r="A109" s="82"/>
      <x:c r="B109" s="82"/>
      <x:c r="C109" s="82"/>
      <x:c r="D109" s="82" t="str">
        <x:f>IFERROR(INDEX('Measurement Spec'!$B$8:$B$107,MATCH(C109,'Measurement Spec'!$A$8:$A$107,0)),"")</x:f>
      </x:c>
      <x:c r="E109" s="86" t="str">
        <x:f>IFERROR(INDEX('Measurement Spec'!$H$8:$N$107,MATCH(C109,'Measurement Spec'!$A$8:$A$107,0),MATCH(B109,'Measurement Spec'!$H$7:$N$7,0)),"")</x:f>
      </x:c>
      <x:c r="F109" s="86"/>
      <x:c r="G109" s="86"/>
      <x:c r="H109" s="86"/>
      <x:c r="I109" s="86" t="str">
        <x:f>IF(COUNTA(F109:H109)=0,"",ROUND(AVERAGE(F109:H109),2))</x:f>
      </x:c>
      <x:c r="J109" s="86" t="str">
        <x:f>IF(OR(E109="",I109=""),"",ROUND(I109-E109,2))</x:f>
      </x:c>
      <x:c r="K109" s="86" t="str">
        <x:f>IFERROR(INDEX('Measurement Spec'!$G$8:$G$107,MATCH(C109,'Measurement Spec'!$A$8:$A$107,0)),"")</x:f>
      </x:c>
      <x:c r="L109" s="82" t="str">
        <x:f>IF(J109="","",IF(ABS(J109)&lt;=K109,"PASS","FAIL"))</x:f>
      </x:c>
      <x:c r="M109" s="82"/>
    </x:row>
    <x:row r="110" ht="24" customHeight="1">
      <x:c r="A110" s="82"/>
      <x:c r="B110" s="82"/>
      <x:c r="C110" s="82"/>
      <x:c r="D110" s="82" t="str">
        <x:f>IFERROR(INDEX('Measurement Spec'!$B$8:$B$107,MATCH(C110,'Measurement Spec'!$A$8:$A$107,0)),"")</x:f>
      </x:c>
      <x:c r="E110" s="86" t="str">
        <x:f>IFERROR(INDEX('Measurement Spec'!$H$8:$N$107,MATCH(C110,'Measurement Spec'!$A$8:$A$107,0),MATCH(B110,'Measurement Spec'!$H$7:$N$7,0)),"")</x:f>
      </x:c>
      <x:c r="F110" s="86"/>
      <x:c r="G110" s="86"/>
      <x:c r="H110" s="86"/>
      <x:c r="I110" s="86" t="str">
        <x:f>IF(COUNTA(F110:H110)=0,"",ROUND(AVERAGE(F110:H110),2))</x:f>
      </x:c>
      <x:c r="J110" s="86" t="str">
        <x:f>IF(OR(E110="",I110=""),"",ROUND(I110-E110,2))</x:f>
      </x:c>
      <x:c r="K110" s="86" t="str">
        <x:f>IFERROR(INDEX('Measurement Spec'!$G$8:$G$107,MATCH(C110,'Measurement Spec'!$A$8:$A$107,0)),"")</x:f>
      </x:c>
      <x:c r="L110" s="82" t="str">
        <x:f>IF(J110="","",IF(ABS(J110)&lt;=K110,"PASS","FAIL"))</x:f>
      </x:c>
      <x:c r="M110" s="82"/>
    </x:row>
    <x:row r="111" ht="24" customHeight="1">
      <x:c r="A111" s="82"/>
      <x:c r="B111" s="82"/>
      <x:c r="C111" s="82"/>
      <x:c r="D111" s="82" t="str">
        <x:f>IFERROR(INDEX('Measurement Spec'!$B$8:$B$107,MATCH(C111,'Measurement Spec'!$A$8:$A$107,0)),"")</x:f>
      </x:c>
      <x:c r="E111" s="86" t="str">
        <x:f>IFERROR(INDEX('Measurement Spec'!$H$8:$N$107,MATCH(C111,'Measurement Spec'!$A$8:$A$107,0),MATCH(B111,'Measurement Spec'!$H$7:$N$7,0)),"")</x:f>
      </x:c>
      <x:c r="F111" s="86"/>
      <x:c r="G111" s="86"/>
      <x:c r="H111" s="86"/>
      <x:c r="I111" s="86" t="str">
        <x:f>IF(COUNTA(F111:H111)=0,"",ROUND(AVERAGE(F111:H111),2))</x:f>
      </x:c>
      <x:c r="J111" s="86" t="str">
        <x:f>IF(OR(E111="",I111=""),"",ROUND(I111-E111,2))</x:f>
      </x:c>
      <x:c r="K111" s="86" t="str">
        <x:f>IFERROR(INDEX('Measurement Spec'!$G$8:$G$107,MATCH(C111,'Measurement Spec'!$A$8:$A$107,0)),"")</x:f>
      </x:c>
      <x:c r="L111" s="82" t="str">
        <x:f>IF(J111="","",IF(ABS(J111)&lt;=K111,"PASS","FAIL"))</x:f>
      </x:c>
      <x:c r="M111" s="82"/>
    </x:row>
    <x:row r="112" ht="24" customHeight="1">
      <x:c r="A112" s="82"/>
      <x:c r="B112" s="82"/>
      <x:c r="C112" s="82"/>
      <x:c r="D112" s="82" t="str">
        <x:f>IFERROR(INDEX('Measurement Spec'!$B$8:$B$107,MATCH(C112,'Measurement Spec'!$A$8:$A$107,0)),"")</x:f>
      </x:c>
      <x:c r="E112" s="86" t="str">
        <x:f>IFERROR(INDEX('Measurement Spec'!$H$8:$N$107,MATCH(C112,'Measurement Spec'!$A$8:$A$107,0),MATCH(B112,'Measurement Spec'!$H$7:$N$7,0)),"")</x:f>
      </x:c>
      <x:c r="F112" s="86"/>
      <x:c r="G112" s="86"/>
      <x:c r="H112" s="86"/>
      <x:c r="I112" s="86" t="str">
        <x:f>IF(COUNTA(F112:H112)=0,"",ROUND(AVERAGE(F112:H112),2))</x:f>
      </x:c>
      <x:c r="J112" s="86" t="str">
        <x:f>IF(OR(E112="",I112=""),"",ROUND(I112-E112,2))</x:f>
      </x:c>
      <x:c r="K112" s="86" t="str">
        <x:f>IFERROR(INDEX('Measurement Spec'!$G$8:$G$107,MATCH(C112,'Measurement Spec'!$A$8:$A$107,0)),"")</x:f>
      </x:c>
      <x:c r="L112" s="82" t="str">
        <x:f>IF(J112="","",IF(ABS(J112)&lt;=K112,"PASS","FAIL"))</x:f>
      </x:c>
      <x:c r="M112" s="82"/>
    </x:row>
    <x:row r="113" ht="24" customHeight="1">
      <x:c r="A113" s="82"/>
      <x:c r="B113" s="82"/>
      <x:c r="C113" s="82"/>
      <x:c r="D113" s="82" t="str">
        <x:f>IFERROR(INDEX('Measurement Spec'!$B$8:$B$107,MATCH(C113,'Measurement Spec'!$A$8:$A$107,0)),"")</x:f>
      </x:c>
      <x:c r="E113" s="86" t="str">
        <x:f>IFERROR(INDEX('Measurement Spec'!$H$8:$N$107,MATCH(C113,'Measurement Spec'!$A$8:$A$107,0),MATCH(B113,'Measurement Spec'!$H$7:$N$7,0)),"")</x:f>
      </x:c>
      <x:c r="F113" s="86"/>
      <x:c r="G113" s="86"/>
      <x:c r="H113" s="86"/>
      <x:c r="I113" s="86" t="str">
        <x:f>IF(COUNTA(F113:H113)=0,"",ROUND(AVERAGE(F113:H113),2))</x:f>
      </x:c>
      <x:c r="J113" s="86" t="str">
        <x:f>IF(OR(E113="",I113=""),"",ROUND(I113-E113,2))</x:f>
      </x:c>
      <x:c r="K113" s="86" t="str">
        <x:f>IFERROR(INDEX('Measurement Spec'!$G$8:$G$107,MATCH(C113,'Measurement Spec'!$A$8:$A$107,0)),"")</x:f>
      </x:c>
      <x:c r="L113" s="82" t="str">
        <x:f>IF(J113="","",IF(ABS(J113)&lt;=K113,"PASS","FAIL"))</x:f>
      </x:c>
      <x:c r="M113" s="82"/>
    </x:row>
    <x:row r="114" ht="24" customHeight="1">
      <x:c r="A114" s="82"/>
      <x:c r="B114" s="82"/>
      <x:c r="C114" s="82"/>
      <x:c r="D114" s="82" t="str">
        <x:f>IFERROR(INDEX('Measurement Spec'!$B$8:$B$107,MATCH(C114,'Measurement Spec'!$A$8:$A$107,0)),"")</x:f>
      </x:c>
      <x:c r="E114" s="86" t="str">
        <x:f>IFERROR(INDEX('Measurement Spec'!$H$8:$N$107,MATCH(C114,'Measurement Spec'!$A$8:$A$107,0),MATCH(B114,'Measurement Spec'!$H$7:$N$7,0)),"")</x:f>
      </x:c>
      <x:c r="F114" s="86"/>
      <x:c r="G114" s="86"/>
      <x:c r="H114" s="86"/>
      <x:c r="I114" s="86" t="str">
        <x:f>IF(COUNTA(F114:H114)=0,"",ROUND(AVERAGE(F114:H114),2))</x:f>
      </x:c>
      <x:c r="J114" s="86" t="str">
        <x:f>IF(OR(E114="",I114=""),"",ROUND(I114-E114,2))</x:f>
      </x:c>
      <x:c r="K114" s="86" t="str">
        <x:f>IFERROR(INDEX('Measurement Spec'!$G$8:$G$107,MATCH(C114,'Measurement Spec'!$A$8:$A$107,0)),"")</x:f>
      </x:c>
      <x:c r="L114" s="82" t="str">
        <x:f>IF(J114="","",IF(ABS(J114)&lt;=K114,"PASS","FAIL"))</x:f>
      </x:c>
      <x:c r="M114" s="82"/>
    </x:row>
    <x:row r="115" ht="24" customHeight="1">
      <x:c r="A115" s="82"/>
      <x:c r="B115" s="82"/>
      <x:c r="C115" s="82"/>
      <x:c r="D115" s="82" t="str">
        <x:f>IFERROR(INDEX('Measurement Spec'!$B$8:$B$107,MATCH(C115,'Measurement Spec'!$A$8:$A$107,0)),"")</x:f>
      </x:c>
      <x:c r="E115" s="86" t="str">
        <x:f>IFERROR(INDEX('Measurement Spec'!$H$8:$N$107,MATCH(C115,'Measurement Spec'!$A$8:$A$107,0),MATCH(B115,'Measurement Spec'!$H$7:$N$7,0)),"")</x:f>
      </x:c>
      <x:c r="F115" s="86"/>
      <x:c r="G115" s="86"/>
      <x:c r="H115" s="86"/>
      <x:c r="I115" s="86" t="str">
        <x:f>IF(COUNTA(F115:H115)=0,"",ROUND(AVERAGE(F115:H115),2))</x:f>
      </x:c>
      <x:c r="J115" s="86" t="str">
        <x:f>IF(OR(E115="",I115=""),"",ROUND(I115-E115,2))</x:f>
      </x:c>
      <x:c r="K115" s="86" t="str">
        <x:f>IFERROR(INDEX('Measurement Spec'!$G$8:$G$107,MATCH(C115,'Measurement Spec'!$A$8:$A$107,0)),"")</x:f>
      </x:c>
      <x:c r="L115" s="82" t="str">
        <x:f>IF(J115="","",IF(ABS(J115)&lt;=K115,"PASS","FAIL"))</x:f>
      </x:c>
      <x:c r="M115" s="82"/>
    </x:row>
    <x:row r="116" ht="24" customHeight="1">
      <x:c r="A116" s="82"/>
      <x:c r="B116" s="82"/>
      <x:c r="C116" s="82"/>
      <x:c r="D116" s="82" t="str">
        <x:f>IFERROR(INDEX('Measurement Spec'!$B$8:$B$107,MATCH(C116,'Measurement Spec'!$A$8:$A$107,0)),"")</x:f>
      </x:c>
      <x:c r="E116" s="86" t="str">
        <x:f>IFERROR(INDEX('Measurement Spec'!$H$8:$N$107,MATCH(C116,'Measurement Spec'!$A$8:$A$107,0),MATCH(B116,'Measurement Spec'!$H$7:$N$7,0)),"")</x:f>
      </x:c>
      <x:c r="F116" s="86"/>
      <x:c r="G116" s="86"/>
      <x:c r="H116" s="86"/>
      <x:c r="I116" s="86" t="str">
        <x:f>IF(COUNTA(F116:H116)=0,"",ROUND(AVERAGE(F116:H116),2))</x:f>
      </x:c>
      <x:c r="J116" s="86" t="str">
        <x:f>IF(OR(E116="",I116=""),"",ROUND(I116-E116,2))</x:f>
      </x:c>
      <x:c r="K116" s="86" t="str">
        <x:f>IFERROR(INDEX('Measurement Spec'!$G$8:$G$107,MATCH(C116,'Measurement Spec'!$A$8:$A$107,0)),"")</x:f>
      </x:c>
      <x:c r="L116" s="82" t="str">
        <x:f>IF(J116="","",IF(ABS(J116)&lt;=K116,"PASS","FAIL"))</x:f>
      </x:c>
      <x:c r="M116" s="82"/>
    </x:row>
    <x:row r="117" ht="24" customHeight="1">
      <x:c r="A117" s="82"/>
      <x:c r="B117" s="82"/>
      <x:c r="C117" s="82"/>
      <x:c r="D117" s="82" t="str">
        <x:f>IFERROR(INDEX('Measurement Spec'!$B$8:$B$107,MATCH(C117,'Measurement Spec'!$A$8:$A$107,0)),"")</x:f>
      </x:c>
      <x:c r="E117" s="86" t="str">
        <x:f>IFERROR(INDEX('Measurement Spec'!$H$8:$N$107,MATCH(C117,'Measurement Spec'!$A$8:$A$107,0),MATCH(B117,'Measurement Spec'!$H$7:$N$7,0)),"")</x:f>
      </x:c>
      <x:c r="F117" s="86"/>
      <x:c r="G117" s="86"/>
      <x:c r="H117" s="86"/>
      <x:c r="I117" s="86" t="str">
        <x:f>IF(COUNTA(F117:H117)=0,"",ROUND(AVERAGE(F117:H117),2))</x:f>
      </x:c>
      <x:c r="J117" s="86" t="str">
        <x:f>IF(OR(E117="",I117=""),"",ROUND(I117-E117,2))</x:f>
      </x:c>
      <x:c r="K117" s="86" t="str">
        <x:f>IFERROR(INDEX('Measurement Spec'!$G$8:$G$107,MATCH(C117,'Measurement Spec'!$A$8:$A$107,0)),"")</x:f>
      </x:c>
      <x:c r="L117" s="82" t="str">
        <x:f>IF(J117="","",IF(ABS(J117)&lt;=K117,"PASS","FAIL"))</x:f>
      </x:c>
      <x:c r="M117" s="82"/>
    </x:row>
    <x:row r="118" ht="24" customHeight="1">
      <x:c r="A118" s="82"/>
      <x:c r="B118" s="82"/>
      <x:c r="C118" s="82"/>
      <x:c r="D118" s="82" t="str">
        <x:f>IFERROR(INDEX('Measurement Spec'!$B$8:$B$107,MATCH(C118,'Measurement Spec'!$A$8:$A$107,0)),"")</x:f>
      </x:c>
      <x:c r="E118" s="86" t="str">
        <x:f>IFERROR(INDEX('Measurement Spec'!$H$8:$N$107,MATCH(C118,'Measurement Spec'!$A$8:$A$107,0),MATCH(B118,'Measurement Spec'!$H$7:$N$7,0)),"")</x:f>
      </x:c>
      <x:c r="F118" s="86"/>
      <x:c r="G118" s="86"/>
      <x:c r="H118" s="86"/>
      <x:c r="I118" s="86" t="str">
        <x:f>IF(COUNTA(F118:H118)=0,"",ROUND(AVERAGE(F118:H118),2))</x:f>
      </x:c>
      <x:c r="J118" s="86" t="str">
        <x:f>IF(OR(E118="",I118=""),"",ROUND(I118-E118,2))</x:f>
      </x:c>
      <x:c r="K118" s="86" t="str">
        <x:f>IFERROR(INDEX('Measurement Spec'!$G$8:$G$107,MATCH(C118,'Measurement Spec'!$A$8:$A$107,0)),"")</x:f>
      </x:c>
      <x:c r="L118" s="82" t="str">
        <x:f>IF(J118="","",IF(ABS(J118)&lt;=K118,"PASS","FAIL"))</x:f>
      </x:c>
      <x:c r="M118" s="82"/>
    </x:row>
    <x:row r="119" ht="24" customHeight="1">
      <x:c r="A119" s="82"/>
      <x:c r="B119" s="82"/>
      <x:c r="C119" s="82"/>
      <x:c r="D119" s="82" t="str">
        <x:f>IFERROR(INDEX('Measurement Spec'!$B$8:$B$107,MATCH(C119,'Measurement Spec'!$A$8:$A$107,0)),"")</x:f>
      </x:c>
      <x:c r="E119" s="86" t="str">
        <x:f>IFERROR(INDEX('Measurement Spec'!$H$8:$N$107,MATCH(C119,'Measurement Spec'!$A$8:$A$107,0),MATCH(B119,'Measurement Spec'!$H$7:$N$7,0)),"")</x:f>
      </x:c>
      <x:c r="F119" s="86"/>
      <x:c r="G119" s="86"/>
      <x:c r="H119" s="86"/>
      <x:c r="I119" s="86" t="str">
        <x:f>IF(COUNTA(F119:H119)=0,"",ROUND(AVERAGE(F119:H119),2))</x:f>
      </x:c>
      <x:c r="J119" s="86" t="str">
        <x:f>IF(OR(E119="",I119=""),"",ROUND(I119-E119,2))</x:f>
      </x:c>
      <x:c r="K119" s="86" t="str">
        <x:f>IFERROR(INDEX('Measurement Spec'!$G$8:$G$107,MATCH(C119,'Measurement Spec'!$A$8:$A$107,0)),"")</x:f>
      </x:c>
      <x:c r="L119" s="82" t="str">
        <x:f>IF(J119="","",IF(ABS(J119)&lt;=K119,"PASS","FAIL"))</x:f>
      </x:c>
      <x:c r="M119" s="82"/>
    </x:row>
    <x:row r="120" ht="24" customHeight="1">
      <x:c r="A120" s="82"/>
      <x:c r="B120" s="82"/>
      <x:c r="C120" s="82"/>
      <x:c r="D120" s="82" t="str">
        <x:f>IFERROR(INDEX('Measurement Spec'!$B$8:$B$107,MATCH(C120,'Measurement Spec'!$A$8:$A$107,0)),"")</x:f>
      </x:c>
      <x:c r="E120" s="86" t="str">
        <x:f>IFERROR(INDEX('Measurement Spec'!$H$8:$N$107,MATCH(C120,'Measurement Spec'!$A$8:$A$107,0),MATCH(B120,'Measurement Spec'!$H$7:$N$7,0)),"")</x:f>
      </x:c>
      <x:c r="F120" s="86"/>
      <x:c r="G120" s="86"/>
      <x:c r="H120" s="86"/>
      <x:c r="I120" s="86" t="str">
        <x:f>IF(COUNTA(F120:H120)=0,"",ROUND(AVERAGE(F120:H120),2))</x:f>
      </x:c>
      <x:c r="J120" s="86" t="str">
        <x:f>IF(OR(E120="",I120=""),"",ROUND(I120-E120,2))</x:f>
      </x:c>
      <x:c r="K120" s="86" t="str">
        <x:f>IFERROR(INDEX('Measurement Spec'!$G$8:$G$107,MATCH(C120,'Measurement Spec'!$A$8:$A$107,0)),"")</x:f>
      </x:c>
      <x:c r="L120" s="82" t="str">
        <x:f>IF(J120="","",IF(ABS(J120)&lt;=K120,"PASS","FAIL"))</x:f>
      </x:c>
      <x:c r="M120" s="82"/>
    </x:row>
    <x:row r="121" ht="24" customHeight="1">
      <x:c r="A121" s="82"/>
      <x:c r="B121" s="82"/>
      <x:c r="C121" s="82"/>
      <x:c r="D121" s="82" t="str">
        <x:f>IFERROR(INDEX('Measurement Spec'!$B$8:$B$107,MATCH(C121,'Measurement Spec'!$A$8:$A$107,0)),"")</x:f>
      </x:c>
      <x:c r="E121" s="86" t="str">
        <x:f>IFERROR(INDEX('Measurement Spec'!$H$8:$N$107,MATCH(C121,'Measurement Spec'!$A$8:$A$107,0),MATCH(B121,'Measurement Spec'!$H$7:$N$7,0)),"")</x:f>
      </x:c>
      <x:c r="F121" s="86"/>
      <x:c r="G121" s="86"/>
      <x:c r="H121" s="86"/>
      <x:c r="I121" s="86" t="str">
        <x:f>IF(COUNTA(F121:H121)=0,"",ROUND(AVERAGE(F121:H121),2))</x:f>
      </x:c>
      <x:c r="J121" s="86" t="str">
        <x:f>IF(OR(E121="",I121=""),"",ROUND(I121-E121,2))</x:f>
      </x:c>
      <x:c r="K121" s="86" t="str">
        <x:f>IFERROR(INDEX('Measurement Spec'!$G$8:$G$107,MATCH(C121,'Measurement Spec'!$A$8:$A$107,0)),"")</x:f>
      </x:c>
      <x:c r="L121" s="82" t="str">
        <x:f>IF(J121="","",IF(ABS(J121)&lt;=K121,"PASS","FAIL"))</x:f>
      </x:c>
      <x:c r="M121" s="82"/>
    </x:row>
    <x:row r="122" ht="24" customHeight="1">
      <x:c r="A122" s="82"/>
      <x:c r="B122" s="82"/>
      <x:c r="C122" s="82"/>
      <x:c r="D122" s="82" t="str">
        <x:f>IFERROR(INDEX('Measurement Spec'!$B$8:$B$107,MATCH(C122,'Measurement Spec'!$A$8:$A$107,0)),"")</x:f>
      </x:c>
      <x:c r="E122" s="86" t="str">
        <x:f>IFERROR(INDEX('Measurement Spec'!$H$8:$N$107,MATCH(C122,'Measurement Spec'!$A$8:$A$107,0),MATCH(B122,'Measurement Spec'!$H$7:$N$7,0)),"")</x:f>
      </x:c>
      <x:c r="F122" s="86"/>
      <x:c r="G122" s="86"/>
      <x:c r="H122" s="86"/>
      <x:c r="I122" s="86" t="str">
        <x:f>IF(COUNTA(F122:H122)=0,"",ROUND(AVERAGE(F122:H122),2))</x:f>
      </x:c>
      <x:c r="J122" s="86" t="str">
        <x:f>IF(OR(E122="",I122=""),"",ROUND(I122-E122,2))</x:f>
      </x:c>
      <x:c r="K122" s="86" t="str">
        <x:f>IFERROR(INDEX('Measurement Spec'!$G$8:$G$107,MATCH(C122,'Measurement Spec'!$A$8:$A$107,0)),"")</x:f>
      </x:c>
      <x:c r="L122" s="82" t="str">
        <x:f>IF(J122="","",IF(ABS(J122)&lt;=K122,"PASS","FAIL"))</x:f>
      </x:c>
      <x:c r="M122" s="82"/>
    </x:row>
    <x:row r="123" ht="24" customHeight="1">
      <x:c r="A123" s="82"/>
      <x:c r="B123" s="82"/>
      <x:c r="C123" s="82"/>
      <x:c r="D123" s="82" t="str">
        <x:f>IFERROR(INDEX('Measurement Spec'!$B$8:$B$107,MATCH(C123,'Measurement Spec'!$A$8:$A$107,0)),"")</x:f>
      </x:c>
      <x:c r="E123" s="86" t="str">
        <x:f>IFERROR(INDEX('Measurement Spec'!$H$8:$N$107,MATCH(C123,'Measurement Spec'!$A$8:$A$107,0),MATCH(B123,'Measurement Spec'!$H$7:$N$7,0)),"")</x:f>
      </x:c>
      <x:c r="F123" s="86"/>
      <x:c r="G123" s="86"/>
      <x:c r="H123" s="86"/>
      <x:c r="I123" s="86" t="str">
        <x:f>IF(COUNTA(F123:H123)=0,"",ROUND(AVERAGE(F123:H123),2))</x:f>
      </x:c>
      <x:c r="J123" s="86" t="str">
        <x:f>IF(OR(E123="",I123=""),"",ROUND(I123-E123,2))</x:f>
      </x:c>
      <x:c r="K123" s="86" t="str">
        <x:f>IFERROR(INDEX('Measurement Spec'!$G$8:$G$107,MATCH(C123,'Measurement Spec'!$A$8:$A$107,0)),"")</x:f>
      </x:c>
      <x:c r="L123" s="82" t="str">
        <x:f>IF(J123="","",IF(ABS(J123)&lt;=K123,"PASS","FAIL"))</x:f>
      </x:c>
      <x:c r="M123" s="82"/>
    </x:row>
    <x:row r="124" ht="24" customHeight="1">
      <x:c r="A124" s="82"/>
      <x:c r="B124" s="82"/>
      <x:c r="C124" s="82"/>
      <x:c r="D124" s="82" t="str">
        <x:f>IFERROR(INDEX('Measurement Spec'!$B$8:$B$107,MATCH(C124,'Measurement Spec'!$A$8:$A$107,0)),"")</x:f>
      </x:c>
      <x:c r="E124" s="86" t="str">
        <x:f>IFERROR(INDEX('Measurement Spec'!$H$8:$N$107,MATCH(C124,'Measurement Spec'!$A$8:$A$107,0),MATCH(B124,'Measurement Spec'!$H$7:$N$7,0)),"")</x:f>
      </x:c>
      <x:c r="F124" s="86"/>
      <x:c r="G124" s="86"/>
      <x:c r="H124" s="86"/>
      <x:c r="I124" s="86" t="str">
        <x:f>IF(COUNTA(F124:H124)=0,"",ROUND(AVERAGE(F124:H124),2))</x:f>
      </x:c>
      <x:c r="J124" s="86" t="str">
        <x:f>IF(OR(E124="",I124=""),"",ROUND(I124-E124,2))</x:f>
      </x:c>
      <x:c r="K124" s="86" t="str">
        <x:f>IFERROR(INDEX('Measurement Spec'!$G$8:$G$107,MATCH(C124,'Measurement Spec'!$A$8:$A$107,0)),"")</x:f>
      </x:c>
      <x:c r="L124" s="82" t="str">
        <x:f>IF(J124="","",IF(ABS(J124)&lt;=K124,"PASS","FAIL"))</x:f>
      </x:c>
      <x:c r="M124" s="82"/>
    </x:row>
    <x:row r="125" ht="24" customHeight="1">
      <x:c r="A125" s="82"/>
      <x:c r="B125" s="82"/>
      <x:c r="C125" s="82"/>
      <x:c r="D125" s="82" t="str">
        <x:f>IFERROR(INDEX('Measurement Spec'!$B$8:$B$107,MATCH(C125,'Measurement Spec'!$A$8:$A$107,0)),"")</x:f>
      </x:c>
      <x:c r="E125" s="86" t="str">
        <x:f>IFERROR(INDEX('Measurement Spec'!$H$8:$N$107,MATCH(C125,'Measurement Spec'!$A$8:$A$107,0),MATCH(B125,'Measurement Spec'!$H$7:$N$7,0)),"")</x:f>
      </x:c>
      <x:c r="F125" s="86"/>
      <x:c r="G125" s="86"/>
      <x:c r="H125" s="86"/>
      <x:c r="I125" s="86" t="str">
        <x:f>IF(COUNTA(F125:H125)=0,"",ROUND(AVERAGE(F125:H125),2))</x:f>
      </x:c>
      <x:c r="J125" s="86" t="str">
        <x:f>IF(OR(E125="",I125=""),"",ROUND(I125-E125,2))</x:f>
      </x:c>
      <x:c r="K125" s="86" t="str">
        <x:f>IFERROR(INDEX('Measurement Spec'!$G$8:$G$107,MATCH(C125,'Measurement Spec'!$A$8:$A$107,0)),"")</x:f>
      </x:c>
      <x:c r="L125" s="82" t="str">
        <x:f>IF(J125="","",IF(ABS(J125)&lt;=K125,"PASS","FAIL"))</x:f>
      </x:c>
      <x:c r="M125" s="82"/>
    </x:row>
    <x:row r="126" ht="24" customHeight="1">
      <x:c r="A126" s="82"/>
      <x:c r="B126" s="82"/>
      <x:c r="C126" s="82"/>
      <x:c r="D126" s="82" t="str">
        <x:f>IFERROR(INDEX('Measurement Spec'!$B$8:$B$107,MATCH(C126,'Measurement Spec'!$A$8:$A$107,0)),"")</x:f>
      </x:c>
      <x:c r="E126" s="86" t="str">
        <x:f>IFERROR(INDEX('Measurement Spec'!$H$8:$N$107,MATCH(C126,'Measurement Spec'!$A$8:$A$107,0),MATCH(B126,'Measurement Spec'!$H$7:$N$7,0)),"")</x:f>
      </x:c>
      <x:c r="F126" s="86"/>
      <x:c r="G126" s="86"/>
      <x:c r="H126" s="86"/>
      <x:c r="I126" s="86" t="str">
        <x:f>IF(COUNTA(F126:H126)=0,"",ROUND(AVERAGE(F126:H126),2))</x:f>
      </x:c>
      <x:c r="J126" s="86" t="str">
        <x:f>IF(OR(E126="",I126=""),"",ROUND(I126-E126,2))</x:f>
      </x:c>
      <x:c r="K126" s="86" t="str">
        <x:f>IFERROR(INDEX('Measurement Spec'!$G$8:$G$107,MATCH(C126,'Measurement Spec'!$A$8:$A$107,0)),"")</x:f>
      </x:c>
      <x:c r="L126" s="82" t="str">
        <x:f>IF(J126="","",IF(ABS(J126)&lt;=K126,"PASS","FAIL"))</x:f>
      </x:c>
      <x:c r="M126" s="82"/>
    </x:row>
    <x:row r="127" ht="24" customHeight="1">
      <x:c r="A127" s="82"/>
      <x:c r="B127" s="82"/>
      <x:c r="C127" s="82"/>
      <x:c r="D127" s="82" t="str">
        <x:f>IFERROR(INDEX('Measurement Spec'!$B$8:$B$107,MATCH(C127,'Measurement Spec'!$A$8:$A$107,0)),"")</x:f>
      </x:c>
      <x:c r="E127" s="86" t="str">
        <x:f>IFERROR(INDEX('Measurement Spec'!$H$8:$N$107,MATCH(C127,'Measurement Spec'!$A$8:$A$107,0),MATCH(B127,'Measurement Spec'!$H$7:$N$7,0)),"")</x:f>
      </x:c>
      <x:c r="F127" s="86"/>
      <x:c r="G127" s="86"/>
      <x:c r="H127" s="86"/>
      <x:c r="I127" s="86" t="str">
        <x:f>IF(COUNTA(F127:H127)=0,"",ROUND(AVERAGE(F127:H127),2))</x:f>
      </x:c>
      <x:c r="J127" s="86" t="str">
        <x:f>IF(OR(E127="",I127=""),"",ROUND(I127-E127,2))</x:f>
      </x:c>
      <x:c r="K127" s="86" t="str">
        <x:f>IFERROR(INDEX('Measurement Spec'!$G$8:$G$107,MATCH(C127,'Measurement Spec'!$A$8:$A$107,0)),"")</x:f>
      </x:c>
      <x:c r="L127" s="82" t="str">
        <x:f>IF(J127="","",IF(ABS(J127)&lt;=K127,"PASS","FAIL"))</x:f>
      </x:c>
      <x:c r="M127" s="82"/>
    </x:row>
    <x:row r="128" ht="24" customHeight="1">
      <x:c r="A128" s="82"/>
      <x:c r="B128" s="82"/>
      <x:c r="C128" s="82"/>
      <x:c r="D128" s="82" t="str">
        <x:f>IFERROR(INDEX('Measurement Spec'!$B$8:$B$107,MATCH(C128,'Measurement Spec'!$A$8:$A$107,0)),"")</x:f>
      </x:c>
      <x:c r="E128" s="86" t="str">
        <x:f>IFERROR(INDEX('Measurement Spec'!$H$8:$N$107,MATCH(C128,'Measurement Spec'!$A$8:$A$107,0),MATCH(B128,'Measurement Spec'!$H$7:$N$7,0)),"")</x:f>
      </x:c>
      <x:c r="F128" s="86"/>
      <x:c r="G128" s="86"/>
      <x:c r="H128" s="86"/>
      <x:c r="I128" s="86" t="str">
        <x:f>IF(COUNTA(F128:H128)=0,"",ROUND(AVERAGE(F128:H128),2))</x:f>
      </x:c>
      <x:c r="J128" s="86" t="str">
        <x:f>IF(OR(E128="",I128=""),"",ROUND(I128-E128,2))</x:f>
      </x:c>
      <x:c r="K128" s="86" t="str">
        <x:f>IFERROR(INDEX('Measurement Spec'!$G$8:$G$107,MATCH(C128,'Measurement Spec'!$A$8:$A$107,0)),"")</x:f>
      </x:c>
      <x:c r="L128" s="82" t="str">
        <x:f>IF(J128="","",IF(ABS(J128)&lt;=K128,"PASS","FAIL"))</x:f>
      </x:c>
      <x:c r="M128" s="82"/>
    </x:row>
    <x:row r="129" ht="24" customHeight="1">
      <x:c r="A129" s="82"/>
      <x:c r="B129" s="82"/>
      <x:c r="C129" s="82"/>
      <x:c r="D129" s="82" t="str">
        <x:f>IFERROR(INDEX('Measurement Spec'!$B$8:$B$107,MATCH(C129,'Measurement Spec'!$A$8:$A$107,0)),"")</x:f>
      </x:c>
      <x:c r="E129" s="86" t="str">
        <x:f>IFERROR(INDEX('Measurement Spec'!$H$8:$N$107,MATCH(C129,'Measurement Spec'!$A$8:$A$107,0),MATCH(B129,'Measurement Spec'!$H$7:$N$7,0)),"")</x:f>
      </x:c>
      <x:c r="F129" s="86"/>
      <x:c r="G129" s="86"/>
      <x:c r="H129" s="86"/>
      <x:c r="I129" s="86" t="str">
        <x:f>IF(COUNTA(F129:H129)=0,"",ROUND(AVERAGE(F129:H129),2))</x:f>
      </x:c>
      <x:c r="J129" s="86" t="str">
        <x:f>IF(OR(E129="",I129=""),"",ROUND(I129-E129,2))</x:f>
      </x:c>
      <x:c r="K129" s="86" t="str">
        <x:f>IFERROR(INDEX('Measurement Spec'!$G$8:$G$107,MATCH(C129,'Measurement Spec'!$A$8:$A$107,0)),"")</x:f>
      </x:c>
      <x:c r="L129" s="82" t="str">
        <x:f>IF(J129="","",IF(ABS(J129)&lt;=K129,"PASS","FAIL"))</x:f>
      </x:c>
      <x:c r="M129" s="82"/>
    </x:row>
    <x:row r="130" ht="24" customHeight="1">
      <x:c r="A130" s="82"/>
      <x:c r="B130" s="82"/>
      <x:c r="C130" s="82"/>
      <x:c r="D130" s="82" t="str">
        <x:f>IFERROR(INDEX('Measurement Spec'!$B$8:$B$107,MATCH(C130,'Measurement Spec'!$A$8:$A$107,0)),"")</x:f>
      </x:c>
      <x:c r="E130" s="86" t="str">
        <x:f>IFERROR(INDEX('Measurement Spec'!$H$8:$N$107,MATCH(C130,'Measurement Spec'!$A$8:$A$107,0),MATCH(B130,'Measurement Spec'!$H$7:$N$7,0)),"")</x:f>
      </x:c>
      <x:c r="F130" s="86"/>
      <x:c r="G130" s="86"/>
      <x:c r="H130" s="86"/>
      <x:c r="I130" s="86" t="str">
        <x:f>IF(COUNTA(F130:H130)=0,"",ROUND(AVERAGE(F130:H130),2))</x:f>
      </x:c>
      <x:c r="J130" s="86" t="str">
        <x:f>IF(OR(E130="",I130=""),"",ROUND(I130-E130,2))</x:f>
      </x:c>
      <x:c r="K130" s="86" t="str">
        <x:f>IFERROR(INDEX('Measurement Spec'!$G$8:$G$107,MATCH(C130,'Measurement Spec'!$A$8:$A$107,0)),"")</x:f>
      </x:c>
      <x:c r="L130" s="82" t="str">
        <x:f>IF(J130="","",IF(ABS(J130)&lt;=K130,"PASS","FAIL"))</x:f>
      </x:c>
      <x:c r="M130" s="82"/>
    </x:row>
    <x:row r="131" ht="24" customHeight="1">
      <x:c r="A131" s="82"/>
      <x:c r="B131" s="82"/>
      <x:c r="C131" s="82"/>
      <x:c r="D131" s="82" t="str">
        <x:f>IFERROR(INDEX('Measurement Spec'!$B$8:$B$107,MATCH(C131,'Measurement Spec'!$A$8:$A$107,0)),"")</x:f>
      </x:c>
      <x:c r="E131" s="86" t="str">
        <x:f>IFERROR(INDEX('Measurement Spec'!$H$8:$N$107,MATCH(C131,'Measurement Spec'!$A$8:$A$107,0),MATCH(B131,'Measurement Spec'!$H$7:$N$7,0)),"")</x:f>
      </x:c>
      <x:c r="F131" s="86"/>
      <x:c r="G131" s="86"/>
      <x:c r="H131" s="86"/>
      <x:c r="I131" s="86" t="str">
        <x:f>IF(COUNTA(F131:H131)=0,"",ROUND(AVERAGE(F131:H131),2))</x:f>
      </x:c>
      <x:c r="J131" s="86" t="str">
        <x:f>IF(OR(E131="",I131=""),"",ROUND(I131-E131,2))</x:f>
      </x:c>
      <x:c r="K131" s="86" t="str">
        <x:f>IFERROR(INDEX('Measurement Spec'!$G$8:$G$107,MATCH(C131,'Measurement Spec'!$A$8:$A$107,0)),"")</x:f>
      </x:c>
      <x:c r="L131" s="82" t="str">
        <x:f>IF(J131="","",IF(ABS(J131)&lt;=K131,"PASS","FAIL"))</x:f>
      </x:c>
      <x:c r="M131" s="82"/>
    </x:row>
    <x:row r="132" ht="24" customHeight="1">
      <x:c r="A132" s="82"/>
      <x:c r="B132" s="82"/>
      <x:c r="C132" s="82"/>
      <x:c r="D132" s="82" t="str">
        <x:f>IFERROR(INDEX('Measurement Spec'!$B$8:$B$107,MATCH(C132,'Measurement Spec'!$A$8:$A$107,0)),"")</x:f>
      </x:c>
      <x:c r="E132" s="86" t="str">
        <x:f>IFERROR(INDEX('Measurement Spec'!$H$8:$N$107,MATCH(C132,'Measurement Spec'!$A$8:$A$107,0),MATCH(B132,'Measurement Spec'!$H$7:$N$7,0)),"")</x:f>
      </x:c>
      <x:c r="F132" s="86"/>
      <x:c r="G132" s="86"/>
      <x:c r="H132" s="86"/>
      <x:c r="I132" s="86" t="str">
        <x:f>IF(COUNTA(F132:H132)=0,"",ROUND(AVERAGE(F132:H132),2))</x:f>
      </x:c>
      <x:c r="J132" s="86" t="str">
        <x:f>IF(OR(E132="",I132=""),"",ROUND(I132-E132,2))</x:f>
      </x:c>
      <x:c r="K132" s="86" t="str">
        <x:f>IFERROR(INDEX('Measurement Spec'!$G$8:$G$107,MATCH(C132,'Measurement Spec'!$A$8:$A$107,0)),"")</x:f>
      </x:c>
      <x:c r="L132" s="82" t="str">
        <x:f>IF(J132="","",IF(ABS(J132)&lt;=K132,"PASS","FAIL"))</x:f>
      </x:c>
      <x:c r="M132" s="82"/>
    </x:row>
    <x:row r="133" ht="24" customHeight="1">
      <x:c r="A133" s="82"/>
      <x:c r="B133" s="82"/>
      <x:c r="C133" s="82"/>
      <x:c r="D133" s="82" t="str">
        <x:f>IFERROR(INDEX('Measurement Spec'!$B$8:$B$107,MATCH(C133,'Measurement Spec'!$A$8:$A$107,0)),"")</x:f>
      </x:c>
      <x:c r="E133" s="86" t="str">
        <x:f>IFERROR(INDEX('Measurement Spec'!$H$8:$N$107,MATCH(C133,'Measurement Spec'!$A$8:$A$107,0),MATCH(B133,'Measurement Spec'!$H$7:$N$7,0)),"")</x:f>
      </x:c>
      <x:c r="F133" s="86"/>
      <x:c r="G133" s="86"/>
      <x:c r="H133" s="86"/>
      <x:c r="I133" s="86" t="str">
        <x:f>IF(COUNTA(F133:H133)=0,"",ROUND(AVERAGE(F133:H133),2))</x:f>
      </x:c>
      <x:c r="J133" s="86" t="str">
        <x:f>IF(OR(E133="",I133=""),"",ROUND(I133-E133,2))</x:f>
      </x:c>
      <x:c r="K133" s="86" t="str">
        <x:f>IFERROR(INDEX('Measurement Spec'!$G$8:$G$107,MATCH(C133,'Measurement Spec'!$A$8:$A$107,0)),"")</x:f>
      </x:c>
      <x:c r="L133" s="82" t="str">
        <x:f>IF(J133="","",IF(ABS(J133)&lt;=K133,"PASS","FAIL"))</x:f>
      </x:c>
      <x:c r="M133" s="82"/>
    </x:row>
    <x:row r="134" ht="24" customHeight="1">
      <x:c r="A134" s="82"/>
      <x:c r="B134" s="82"/>
      <x:c r="C134" s="82"/>
      <x:c r="D134" s="82" t="str">
        <x:f>IFERROR(INDEX('Measurement Spec'!$B$8:$B$107,MATCH(C134,'Measurement Spec'!$A$8:$A$107,0)),"")</x:f>
      </x:c>
      <x:c r="E134" s="86" t="str">
        <x:f>IFERROR(INDEX('Measurement Spec'!$H$8:$N$107,MATCH(C134,'Measurement Spec'!$A$8:$A$107,0),MATCH(B134,'Measurement Spec'!$H$7:$N$7,0)),"")</x:f>
      </x:c>
      <x:c r="F134" s="86"/>
      <x:c r="G134" s="86"/>
      <x:c r="H134" s="86"/>
      <x:c r="I134" s="86" t="str">
        <x:f>IF(COUNTA(F134:H134)=0,"",ROUND(AVERAGE(F134:H134),2))</x:f>
      </x:c>
      <x:c r="J134" s="86" t="str">
        <x:f>IF(OR(E134="",I134=""),"",ROUND(I134-E134,2))</x:f>
      </x:c>
      <x:c r="K134" s="86" t="str">
        <x:f>IFERROR(INDEX('Measurement Spec'!$G$8:$G$107,MATCH(C134,'Measurement Spec'!$A$8:$A$107,0)),"")</x:f>
      </x:c>
      <x:c r="L134" s="82" t="str">
        <x:f>IF(J134="","",IF(ABS(J134)&lt;=K134,"PASS","FAIL"))</x:f>
      </x:c>
      <x:c r="M134" s="82"/>
    </x:row>
    <x:row r="135" ht="24" customHeight="1">
      <x:c r="A135" s="82"/>
      <x:c r="B135" s="82"/>
      <x:c r="C135" s="82"/>
      <x:c r="D135" s="82" t="str">
        <x:f>IFERROR(INDEX('Measurement Spec'!$B$8:$B$107,MATCH(C135,'Measurement Spec'!$A$8:$A$107,0)),"")</x:f>
      </x:c>
      <x:c r="E135" s="86" t="str">
        <x:f>IFERROR(INDEX('Measurement Spec'!$H$8:$N$107,MATCH(C135,'Measurement Spec'!$A$8:$A$107,0),MATCH(B135,'Measurement Spec'!$H$7:$N$7,0)),"")</x:f>
      </x:c>
      <x:c r="F135" s="86"/>
      <x:c r="G135" s="86"/>
      <x:c r="H135" s="86"/>
      <x:c r="I135" s="86" t="str">
        <x:f>IF(COUNTA(F135:H135)=0,"",ROUND(AVERAGE(F135:H135),2))</x:f>
      </x:c>
      <x:c r="J135" s="86" t="str">
        <x:f>IF(OR(E135="",I135=""),"",ROUND(I135-E135,2))</x:f>
      </x:c>
      <x:c r="K135" s="86" t="str">
        <x:f>IFERROR(INDEX('Measurement Spec'!$G$8:$G$107,MATCH(C135,'Measurement Spec'!$A$8:$A$107,0)),"")</x:f>
      </x:c>
      <x:c r="L135" s="82" t="str">
        <x:f>IF(J135="","",IF(ABS(J135)&lt;=K135,"PASS","FAIL"))</x:f>
      </x:c>
      <x:c r="M135" s="82"/>
    </x:row>
    <x:row r="136" ht="24" customHeight="1">
      <x:c r="A136" s="82"/>
      <x:c r="B136" s="82"/>
      <x:c r="C136" s="82"/>
      <x:c r="D136" s="82" t="str">
        <x:f>IFERROR(INDEX('Measurement Spec'!$B$8:$B$107,MATCH(C136,'Measurement Spec'!$A$8:$A$107,0)),"")</x:f>
      </x:c>
      <x:c r="E136" s="86" t="str">
        <x:f>IFERROR(INDEX('Measurement Spec'!$H$8:$N$107,MATCH(C136,'Measurement Spec'!$A$8:$A$107,0),MATCH(B136,'Measurement Spec'!$H$7:$N$7,0)),"")</x:f>
      </x:c>
      <x:c r="F136" s="86"/>
      <x:c r="G136" s="86"/>
      <x:c r="H136" s="86"/>
      <x:c r="I136" s="86" t="str">
        <x:f>IF(COUNTA(F136:H136)=0,"",ROUND(AVERAGE(F136:H136),2))</x:f>
      </x:c>
      <x:c r="J136" s="86" t="str">
        <x:f>IF(OR(E136="",I136=""),"",ROUND(I136-E136,2))</x:f>
      </x:c>
      <x:c r="K136" s="86" t="str">
        <x:f>IFERROR(INDEX('Measurement Spec'!$G$8:$G$107,MATCH(C136,'Measurement Spec'!$A$8:$A$107,0)),"")</x:f>
      </x:c>
      <x:c r="L136" s="82" t="str">
        <x:f>IF(J136="","",IF(ABS(J136)&lt;=K136,"PASS","FAIL"))</x:f>
      </x:c>
      <x:c r="M136" s="82"/>
    </x:row>
    <x:row r="137" ht="24" customHeight="1">
      <x:c r="A137" s="82"/>
      <x:c r="B137" s="82"/>
      <x:c r="C137" s="82"/>
      <x:c r="D137" s="82" t="str">
        <x:f>IFERROR(INDEX('Measurement Spec'!$B$8:$B$107,MATCH(C137,'Measurement Spec'!$A$8:$A$107,0)),"")</x:f>
      </x:c>
      <x:c r="E137" s="86" t="str">
        <x:f>IFERROR(INDEX('Measurement Spec'!$H$8:$N$107,MATCH(C137,'Measurement Spec'!$A$8:$A$107,0),MATCH(B137,'Measurement Spec'!$H$7:$N$7,0)),"")</x:f>
      </x:c>
      <x:c r="F137" s="86"/>
      <x:c r="G137" s="86"/>
      <x:c r="H137" s="86"/>
      <x:c r="I137" s="86" t="str">
        <x:f>IF(COUNTA(F137:H137)=0,"",ROUND(AVERAGE(F137:H137),2))</x:f>
      </x:c>
      <x:c r="J137" s="86" t="str">
        <x:f>IF(OR(E137="",I137=""),"",ROUND(I137-E137,2))</x:f>
      </x:c>
      <x:c r="K137" s="86" t="str">
        <x:f>IFERROR(INDEX('Measurement Spec'!$G$8:$G$107,MATCH(C137,'Measurement Spec'!$A$8:$A$107,0)),"")</x:f>
      </x:c>
      <x:c r="L137" s="82" t="str">
        <x:f>IF(J137="","",IF(ABS(J137)&lt;=K137,"PASS","FAIL"))</x:f>
      </x:c>
      <x:c r="M137" s="82"/>
    </x:row>
    <x:row r="138" ht="24" customHeight="1">
      <x:c r="A138" s="82"/>
      <x:c r="B138" s="82"/>
      <x:c r="C138" s="82"/>
      <x:c r="D138" s="82" t="str">
        <x:f>IFERROR(INDEX('Measurement Spec'!$B$8:$B$107,MATCH(C138,'Measurement Spec'!$A$8:$A$107,0)),"")</x:f>
      </x:c>
      <x:c r="E138" s="86" t="str">
        <x:f>IFERROR(INDEX('Measurement Spec'!$H$8:$N$107,MATCH(C138,'Measurement Spec'!$A$8:$A$107,0),MATCH(B138,'Measurement Spec'!$H$7:$N$7,0)),"")</x:f>
      </x:c>
      <x:c r="F138" s="86"/>
      <x:c r="G138" s="86"/>
      <x:c r="H138" s="86"/>
      <x:c r="I138" s="86" t="str">
        <x:f>IF(COUNTA(F138:H138)=0,"",ROUND(AVERAGE(F138:H138),2))</x:f>
      </x:c>
      <x:c r="J138" s="86" t="str">
        <x:f>IF(OR(E138="",I138=""),"",ROUND(I138-E138,2))</x:f>
      </x:c>
      <x:c r="K138" s="86" t="str">
        <x:f>IFERROR(INDEX('Measurement Spec'!$G$8:$G$107,MATCH(C138,'Measurement Spec'!$A$8:$A$107,0)),"")</x:f>
      </x:c>
      <x:c r="L138" s="82" t="str">
        <x:f>IF(J138="","",IF(ABS(J138)&lt;=K138,"PASS","FAIL"))</x:f>
      </x:c>
      <x:c r="M138" s="82"/>
    </x:row>
    <x:row r="139" ht="24" customHeight="1">
      <x:c r="A139" s="82"/>
      <x:c r="B139" s="82"/>
      <x:c r="C139" s="82"/>
      <x:c r="D139" s="82" t="str">
        <x:f>IFERROR(INDEX('Measurement Spec'!$B$8:$B$107,MATCH(C139,'Measurement Spec'!$A$8:$A$107,0)),"")</x:f>
      </x:c>
      <x:c r="E139" s="86" t="str">
        <x:f>IFERROR(INDEX('Measurement Spec'!$H$8:$N$107,MATCH(C139,'Measurement Spec'!$A$8:$A$107,0),MATCH(B139,'Measurement Spec'!$H$7:$N$7,0)),"")</x:f>
      </x:c>
      <x:c r="F139" s="86"/>
      <x:c r="G139" s="86"/>
      <x:c r="H139" s="86"/>
      <x:c r="I139" s="86" t="str">
        <x:f>IF(COUNTA(F139:H139)=0,"",ROUND(AVERAGE(F139:H139),2))</x:f>
      </x:c>
      <x:c r="J139" s="86" t="str">
        <x:f>IF(OR(E139="",I139=""),"",ROUND(I139-E139,2))</x:f>
      </x:c>
      <x:c r="K139" s="86" t="str">
        <x:f>IFERROR(INDEX('Measurement Spec'!$G$8:$G$107,MATCH(C139,'Measurement Spec'!$A$8:$A$107,0)),"")</x:f>
      </x:c>
      <x:c r="L139" s="82" t="str">
        <x:f>IF(J139="","",IF(ABS(J139)&lt;=K139,"PASS","FAIL"))</x:f>
      </x:c>
      <x:c r="M139" s="82"/>
    </x:row>
    <x:row r="140" ht="24" customHeight="1">
      <x:c r="A140" s="82"/>
      <x:c r="B140" s="82"/>
      <x:c r="C140" s="82"/>
      <x:c r="D140" s="82" t="str">
        <x:f>IFERROR(INDEX('Measurement Spec'!$B$8:$B$107,MATCH(C140,'Measurement Spec'!$A$8:$A$107,0)),"")</x:f>
      </x:c>
      <x:c r="E140" s="86" t="str">
        <x:f>IFERROR(INDEX('Measurement Spec'!$H$8:$N$107,MATCH(C140,'Measurement Spec'!$A$8:$A$107,0),MATCH(B140,'Measurement Spec'!$H$7:$N$7,0)),"")</x:f>
      </x:c>
      <x:c r="F140" s="86"/>
      <x:c r="G140" s="86"/>
      <x:c r="H140" s="86"/>
      <x:c r="I140" s="86" t="str">
        <x:f>IF(COUNTA(F140:H140)=0,"",ROUND(AVERAGE(F140:H140),2))</x:f>
      </x:c>
      <x:c r="J140" s="86" t="str">
        <x:f>IF(OR(E140="",I140=""),"",ROUND(I140-E140,2))</x:f>
      </x:c>
      <x:c r="K140" s="86" t="str">
        <x:f>IFERROR(INDEX('Measurement Spec'!$G$8:$G$107,MATCH(C140,'Measurement Spec'!$A$8:$A$107,0)),"")</x:f>
      </x:c>
      <x:c r="L140" s="82" t="str">
        <x:f>IF(J140="","",IF(ABS(J140)&lt;=K140,"PASS","FAIL"))</x:f>
      </x:c>
      <x:c r="M140" s="82"/>
    </x:row>
    <x:row r="141" ht="24" customHeight="1">
      <x:c r="A141" s="82"/>
      <x:c r="B141" s="82"/>
      <x:c r="C141" s="82"/>
      <x:c r="D141" s="82" t="str">
        <x:f>IFERROR(INDEX('Measurement Spec'!$B$8:$B$107,MATCH(C141,'Measurement Spec'!$A$8:$A$107,0)),"")</x:f>
      </x:c>
      <x:c r="E141" s="86" t="str">
        <x:f>IFERROR(INDEX('Measurement Spec'!$H$8:$N$107,MATCH(C141,'Measurement Spec'!$A$8:$A$107,0),MATCH(B141,'Measurement Spec'!$H$7:$N$7,0)),"")</x:f>
      </x:c>
      <x:c r="F141" s="86"/>
      <x:c r="G141" s="86"/>
      <x:c r="H141" s="86"/>
      <x:c r="I141" s="86" t="str">
        <x:f>IF(COUNTA(F141:H141)=0,"",ROUND(AVERAGE(F141:H141),2))</x:f>
      </x:c>
      <x:c r="J141" s="86" t="str">
        <x:f>IF(OR(E141="",I141=""),"",ROUND(I141-E141,2))</x:f>
      </x:c>
      <x:c r="K141" s="86" t="str">
        <x:f>IFERROR(INDEX('Measurement Spec'!$G$8:$G$107,MATCH(C141,'Measurement Spec'!$A$8:$A$107,0)),"")</x:f>
      </x:c>
      <x:c r="L141" s="82" t="str">
        <x:f>IF(J141="","",IF(ABS(J141)&lt;=K141,"PASS","FAIL"))</x:f>
      </x:c>
      <x:c r="M141" s="82"/>
    </x:row>
    <x:row r="142" ht="24" customHeight="1">
      <x:c r="A142" s="82"/>
      <x:c r="B142" s="82"/>
      <x:c r="C142" s="82"/>
      <x:c r="D142" s="82" t="str">
        <x:f>IFERROR(INDEX('Measurement Spec'!$B$8:$B$107,MATCH(C142,'Measurement Spec'!$A$8:$A$107,0)),"")</x:f>
      </x:c>
      <x:c r="E142" s="86" t="str">
        <x:f>IFERROR(INDEX('Measurement Spec'!$H$8:$N$107,MATCH(C142,'Measurement Spec'!$A$8:$A$107,0),MATCH(B142,'Measurement Spec'!$H$7:$N$7,0)),"")</x:f>
      </x:c>
      <x:c r="F142" s="86"/>
      <x:c r="G142" s="86"/>
      <x:c r="H142" s="86"/>
      <x:c r="I142" s="86" t="str">
        <x:f>IF(COUNTA(F142:H142)=0,"",ROUND(AVERAGE(F142:H142),2))</x:f>
      </x:c>
      <x:c r="J142" s="86" t="str">
        <x:f>IF(OR(E142="",I142=""),"",ROUND(I142-E142,2))</x:f>
      </x:c>
      <x:c r="K142" s="86" t="str">
        <x:f>IFERROR(INDEX('Measurement Spec'!$G$8:$G$107,MATCH(C142,'Measurement Spec'!$A$8:$A$107,0)),"")</x:f>
      </x:c>
      <x:c r="L142" s="82" t="str">
        <x:f>IF(J142="","",IF(ABS(J142)&lt;=K142,"PASS","FAIL"))</x:f>
      </x:c>
      <x:c r="M142" s="82"/>
    </x:row>
    <x:row r="143" ht="24" customHeight="1">
      <x:c r="A143" s="82"/>
      <x:c r="B143" s="82"/>
      <x:c r="C143" s="82"/>
      <x:c r="D143" s="82" t="str">
        <x:f>IFERROR(INDEX('Measurement Spec'!$B$8:$B$107,MATCH(C143,'Measurement Spec'!$A$8:$A$107,0)),"")</x:f>
      </x:c>
      <x:c r="E143" s="86" t="str">
        <x:f>IFERROR(INDEX('Measurement Spec'!$H$8:$N$107,MATCH(C143,'Measurement Spec'!$A$8:$A$107,0),MATCH(B143,'Measurement Spec'!$H$7:$N$7,0)),"")</x:f>
      </x:c>
      <x:c r="F143" s="86"/>
      <x:c r="G143" s="86"/>
      <x:c r="H143" s="86"/>
      <x:c r="I143" s="86" t="str">
        <x:f>IF(COUNTA(F143:H143)=0,"",ROUND(AVERAGE(F143:H143),2))</x:f>
      </x:c>
      <x:c r="J143" s="86" t="str">
        <x:f>IF(OR(E143="",I143=""),"",ROUND(I143-E143,2))</x:f>
      </x:c>
      <x:c r="K143" s="86" t="str">
        <x:f>IFERROR(INDEX('Measurement Spec'!$G$8:$G$107,MATCH(C143,'Measurement Spec'!$A$8:$A$107,0)),"")</x:f>
      </x:c>
      <x:c r="L143" s="82" t="str">
        <x:f>IF(J143="","",IF(ABS(J143)&lt;=K143,"PASS","FAIL"))</x:f>
      </x:c>
      <x:c r="M143" s="82"/>
    </x:row>
    <x:row r="144" ht="24" customHeight="1">
      <x:c r="A144" s="82"/>
      <x:c r="B144" s="82"/>
      <x:c r="C144" s="82"/>
      <x:c r="D144" s="82" t="str">
        <x:f>IFERROR(INDEX('Measurement Spec'!$B$8:$B$107,MATCH(C144,'Measurement Spec'!$A$8:$A$107,0)),"")</x:f>
      </x:c>
      <x:c r="E144" s="86" t="str">
        <x:f>IFERROR(INDEX('Measurement Spec'!$H$8:$N$107,MATCH(C144,'Measurement Spec'!$A$8:$A$107,0),MATCH(B144,'Measurement Spec'!$H$7:$N$7,0)),"")</x:f>
      </x:c>
      <x:c r="F144" s="86"/>
      <x:c r="G144" s="86"/>
      <x:c r="H144" s="86"/>
      <x:c r="I144" s="86" t="str">
        <x:f>IF(COUNTA(F144:H144)=0,"",ROUND(AVERAGE(F144:H144),2))</x:f>
      </x:c>
      <x:c r="J144" s="86" t="str">
        <x:f>IF(OR(E144="",I144=""),"",ROUND(I144-E144,2))</x:f>
      </x:c>
      <x:c r="K144" s="86" t="str">
        <x:f>IFERROR(INDEX('Measurement Spec'!$G$8:$G$107,MATCH(C144,'Measurement Spec'!$A$8:$A$107,0)),"")</x:f>
      </x:c>
      <x:c r="L144" s="82" t="str">
        <x:f>IF(J144="","",IF(ABS(J144)&lt;=K144,"PASS","FAIL"))</x:f>
      </x:c>
      <x:c r="M144" s="82"/>
    </x:row>
    <x:row r="145" ht="24" customHeight="1">
      <x:c r="A145" s="82"/>
      <x:c r="B145" s="82"/>
      <x:c r="C145" s="82"/>
      <x:c r="D145" s="82" t="str">
        <x:f>IFERROR(INDEX('Measurement Spec'!$B$8:$B$107,MATCH(C145,'Measurement Spec'!$A$8:$A$107,0)),"")</x:f>
      </x:c>
      <x:c r="E145" s="86" t="str">
        <x:f>IFERROR(INDEX('Measurement Spec'!$H$8:$N$107,MATCH(C145,'Measurement Spec'!$A$8:$A$107,0),MATCH(B145,'Measurement Spec'!$H$7:$N$7,0)),"")</x:f>
      </x:c>
      <x:c r="F145" s="86"/>
      <x:c r="G145" s="86"/>
      <x:c r="H145" s="86"/>
      <x:c r="I145" s="86" t="str">
        <x:f>IF(COUNTA(F145:H145)=0,"",ROUND(AVERAGE(F145:H145),2))</x:f>
      </x:c>
      <x:c r="J145" s="86" t="str">
        <x:f>IF(OR(E145="",I145=""),"",ROUND(I145-E145,2))</x:f>
      </x:c>
      <x:c r="K145" s="86" t="str">
        <x:f>IFERROR(INDEX('Measurement Spec'!$G$8:$G$107,MATCH(C145,'Measurement Spec'!$A$8:$A$107,0)),"")</x:f>
      </x:c>
      <x:c r="L145" s="82" t="str">
        <x:f>IF(J145="","",IF(ABS(J145)&lt;=K145,"PASS","FAIL"))</x:f>
      </x:c>
      <x:c r="M145" s="82"/>
    </x:row>
    <x:row r="146" ht="24" customHeight="1">
      <x:c r="A146" s="82"/>
      <x:c r="B146" s="82"/>
      <x:c r="C146" s="82"/>
      <x:c r="D146" s="82" t="str">
        <x:f>IFERROR(INDEX('Measurement Spec'!$B$8:$B$107,MATCH(C146,'Measurement Spec'!$A$8:$A$107,0)),"")</x:f>
      </x:c>
      <x:c r="E146" s="86" t="str">
        <x:f>IFERROR(INDEX('Measurement Spec'!$H$8:$N$107,MATCH(C146,'Measurement Spec'!$A$8:$A$107,0),MATCH(B146,'Measurement Spec'!$H$7:$N$7,0)),"")</x:f>
      </x:c>
      <x:c r="F146" s="86"/>
      <x:c r="G146" s="86"/>
      <x:c r="H146" s="86"/>
      <x:c r="I146" s="86" t="str">
        <x:f>IF(COUNTA(F146:H146)=0,"",ROUND(AVERAGE(F146:H146),2))</x:f>
      </x:c>
      <x:c r="J146" s="86" t="str">
        <x:f>IF(OR(E146="",I146=""),"",ROUND(I146-E146,2))</x:f>
      </x:c>
      <x:c r="K146" s="86" t="str">
        <x:f>IFERROR(INDEX('Measurement Spec'!$G$8:$G$107,MATCH(C146,'Measurement Spec'!$A$8:$A$107,0)),"")</x:f>
      </x:c>
      <x:c r="L146" s="82" t="str">
        <x:f>IF(J146="","",IF(ABS(J146)&lt;=K146,"PASS","FAIL"))</x:f>
      </x:c>
      <x:c r="M146" s="82"/>
    </x:row>
    <x:row r="147" ht="24" customHeight="1">
      <x:c r="A147" s="82"/>
      <x:c r="B147" s="82"/>
      <x:c r="C147" s="82"/>
      <x:c r="D147" s="82" t="str">
        <x:f>IFERROR(INDEX('Measurement Spec'!$B$8:$B$107,MATCH(C147,'Measurement Spec'!$A$8:$A$107,0)),"")</x:f>
      </x:c>
      <x:c r="E147" s="86" t="str">
        <x:f>IFERROR(INDEX('Measurement Spec'!$H$8:$N$107,MATCH(C147,'Measurement Spec'!$A$8:$A$107,0),MATCH(B147,'Measurement Spec'!$H$7:$N$7,0)),"")</x:f>
      </x:c>
      <x:c r="F147" s="86"/>
      <x:c r="G147" s="86"/>
      <x:c r="H147" s="86"/>
      <x:c r="I147" s="86" t="str">
        <x:f>IF(COUNTA(F147:H147)=0,"",ROUND(AVERAGE(F147:H147),2))</x:f>
      </x:c>
      <x:c r="J147" s="86" t="str">
        <x:f>IF(OR(E147="",I147=""),"",ROUND(I147-E147,2))</x:f>
      </x:c>
      <x:c r="K147" s="86" t="str">
        <x:f>IFERROR(INDEX('Measurement Spec'!$G$8:$G$107,MATCH(C147,'Measurement Spec'!$A$8:$A$107,0)),"")</x:f>
      </x:c>
      <x:c r="L147" s="82" t="str">
        <x:f>IF(J147="","",IF(ABS(J147)&lt;=K147,"PASS","FAIL"))</x:f>
      </x:c>
      <x:c r="M147" s="82"/>
    </x:row>
    <x:row r="148" ht="24" customHeight="1">
      <x:c r="A148" s="82"/>
      <x:c r="B148" s="82"/>
      <x:c r="C148" s="82"/>
      <x:c r="D148" s="82" t="str">
        <x:f>IFERROR(INDEX('Measurement Spec'!$B$8:$B$107,MATCH(C148,'Measurement Spec'!$A$8:$A$107,0)),"")</x:f>
      </x:c>
      <x:c r="E148" s="86" t="str">
        <x:f>IFERROR(INDEX('Measurement Spec'!$H$8:$N$107,MATCH(C148,'Measurement Spec'!$A$8:$A$107,0),MATCH(B148,'Measurement Spec'!$H$7:$N$7,0)),"")</x:f>
      </x:c>
      <x:c r="F148" s="86"/>
      <x:c r="G148" s="86"/>
      <x:c r="H148" s="86"/>
      <x:c r="I148" s="86" t="str">
        <x:f>IF(COUNTA(F148:H148)=0,"",ROUND(AVERAGE(F148:H148),2))</x:f>
      </x:c>
      <x:c r="J148" s="86" t="str">
        <x:f>IF(OR(E148="",I148=""),"",ROUND(I148-E148,2))</x:f>
      </x:c>
      <x:c r="K148" s="86" t="str">
        <x:f>IFERROR(INDEX('Measurement Spec'!$G$8:$G$107,MATCH(C148,'Measurement Spec'!$A$8:$A$107,0)),"")</x:f>
      </x:c>
      <x:c r="L148" s="82" t="str">
        <x:f>IF(J148="","",IF(ABS(J148)&lt;=K148,"PASS","FAIL"))</x:f>
      </x:c>
      <x:c r="M148" s="82"/>
    </x:row>
    <x:row r="149" ht="24" customHeight="1">
      <x:c r="A149" s="82"/>
      <x:c r="B149" s="82"/>
      <x:c r="C149" s="82"/>
      <x:c r="D149" s="82" t="str">
        <x:f>IFERROR(INDEX('Measurement Spec'!$B$8:$B$107,MATCH(C149,'Measurement Spec'!$A$8:$A$107,0)),"")</x:f>
      </x:c>
      <x:c r="E149" s="86" t="str">
        <x:f>IFERROR(INDEX('Measurement Spec'!$H$8:$N$107,MATCH(C149,'Measurement Spec'!$A$8:$A$107,0),MATCH(B149,'Measurement Spec'!$H$7:$N$7,0)),"")</x:f>
      </x:c>
      <x:c r="F149" s="86"/>
      <x:c r="G149" s="86"/>
      <x:c r="H149" s="86"/>
      <x:c r="I149" s="86" t="str">
        <x:f>IF(COUNTA(F149:H149)=0,"",ROUND(AVERAGE(F149:H149),2))</x:f>
      </x:c>
      <x:c r="J149" s="86" t="str">
        <x:f>IF(OR(E149="",I149=""),"",ROUND(I149-E149,2))</x:f>
      </x:c>
      <x:c r="K149" s="86" t="str">
        <x:f>IFERROR(INDEX('Measurement Spec'!$G$8:$G$107,MATCH(C149,'Measurement Spec'!$A$8:$A$107,0)),"")</x:f>
      </x:c>
      <x:c r="L149" s="82" t="str">
        <x:f>IF(J149="","",IF(ABS(J149)&lt;=K149,"PASS","FAIL"))</x:f>
      </x:c>
      <x:c r="M149" s="82"/>
    </x:row>
    <x:row r="150" ht="24" customHeight="1">
      <x:c r="A150" s="82"/>
      <x:c r="B150" s="82"/>
      <x:c r="C150" s="82"/>
      <x:c r="D150" s="82" t="str">
        <x:f>IFERROR(INDEX('Measurement Spec'!$B$8:$B$107,MATCH(C150,'Measurement Spec'!$A$8:$A$107,0)),"")</x:f>
      </x:c>
      <x:c r="E150" s="86" t="str">
        <x:f>IFERROR(INDEX('Measurement Spec'!$H$8:$N$107,MATCH(C150,'Measurement Spec'!$A$8:$A$107,0),MATCH(B150,'Measurement Spec'!$H$7:$N$7,0)),"")</x:f>
      </x:c>
      <x:c r="F150" s="86"/>
      <x:c r="G150" s="86"/>
      <x:c r="H150" s="86"/>
      <x:c r="I150" s="86" t="str">
        <x:f>IF(COUNTA(F150:H150)=0,"",ROUND(AVERAGE(F150:H150),2))</x:f>
      </x:c>
      <x:c r="J150" s="86" t="str">
        <x:f>IF(OR(E150="",I150=""),"",ROUND(I150-E150,2))</x:f>
      </x:c>
      <x:c r="K150" s="86" t="str">
        <x:f>IFERROR(INDEX('Measurement Spec'!$G$8:$G$107,MATCH(C150,'Measurement Spec'!$A$8:$A$107,0)),"")</x:f>
      </x:c>
      <x:c r="L150" s="82" t="str">
        <x:f>IF(J150="","",IF(ABS(J150)&lt;=K150,"PASS","FAIL"))</x:f>
      </x:c>
      <x:c r="M150" s="82"/>
    </x:row>
    <x:row r="151" ht="24" customHeight="1">
      <x:c r="A151" s="82"/>
      <x:c r="B151" s="82"/>
      <x:c r="C151" s="82"/>
      <x:c r="D151" s="82" t="str">
        <x:f>IFERROR(INDEX('Measurement Spec'!$B$8:$B$107,MATCH(C151,'Measurement Spec'!$A$8:$A$107,0)),"")</x:f>
      </x:c>
      <x:c r="E151" s="86" t="str">
        <x:f>IFERROR(INDEX('Measurement Spec'!$H$8:$N$107,MATCH(C151,'Measurement Spec'!$A$8:$A$107,0),MATCH(B151,'Measurement Spec'!$H$7:$N$7,0)),"")</x:f>
      </x:c>
      <x:c r="F151" s="86"/>
      <x:c r="G151" s="86"/>
      <x:c r="H151" s="86"/>
      <x:c r="I151" s="86" t="str">
        <x:f>IF(COUNTA(F151:H151)=0,"",ROUND(AVERAGE(F151:H151),2))</x:f>
      </x:c>
      <x:c r="J151" s="86" t="str">
        <x:f>IF(OR(E151="",I151=""),"",ROUND(I151-E151,2))</x:f>
      </x:c>
      <x:c r="K151" s="86" t="str">
        <x:f>IFERROR(INDEX('Measurement Spec'!$G$8:$G$107,MATCH(C151,'Measurement Spec'!$A$8:$A$107,0)),"")</x:f>
      </x:c>
      <x:c r="L151" s="82" t="str">
        <x:f>IF(J151="","",IF(ABS(J151)&lt;=K151,"PASS","FAIL"))</x:f>
      </x:c>
      <x:c r="M151" s="82"/>
    </x:row>
    <x:row r="152" ht="24" customHeight="1">
      <x:c r="A152" s="82"/>
      <x:c r="B152" s="82"/>
      <x:c r="C152" s="82"/>
      <x:c r="D152" s="82" t="str">
        <x:f>IFERROR(INDEX('Measurement Spec'!$B$8:$B$107,MATCH(C152,'Measurement Spec'!$A$8:$A$107,0)),"")</x:f>
      </x:c>
      <x:c r="E152" s="86" t="str">
        <x:f>IFERROR(INDEX('Measurement Spec'!$H$8:$N$107,MATCH(C152,'Measurement Spec'!$A$8:$A$107,0),MATCH(B152,'Measurement Spec'!$H$7:$N$7,0)),"")</x:f>
      </x:c>
      <x:c r="F152" s="86"/>
      <x:c r="G152" s="86"/>
      <x:c r="H152" s="86"/>
      <x:c r="I152" s="86" t="str">
        <x:f>IF(COUNTA(F152:H152)=0,"",ROUND(AVERAGE(F152:H152),2))</x:f>
      </x:c>
      <x:c r="J152" s="86" t="str">
        <x:f>IF(OR(E152="",I152=""),"",ROUND(I152-E152,2))</x:f>
      </x:c>
      <x:c r="K152" s="86" t="str">
        <x:f>IFERROR(INDEX('Measurement Spec'!$G$8:$G$107,MATCH(C152,'Measurement Spec'!$A$8:$A$107,0)),"")</x:f>
      </x:c>
      <x:c r="L152" s="82" t="str">
        <x:f>IF(J152="","",IF(ABS(J152)&lt;=K152,"PASS","FAIL"))</x:f>
      </x:c>
      <x:c r="M152" s="82"/>
    </x:row>
    <x:row r="153" ht="24" customHeight="1">
      <x:c r="A153" s="82"/>
      <x:c r="B153" s="82"/>
      <x:c r="C153" s="82"/>
      <x:c r="D153" s="82" t="str">
        <x:f>IFERROR(INDEX('Measurement Spec'!$B$8:$B$107,MATCH(C153,'Measurement Spec'!$A$8:$A$107,0)),"")</x:f>
      </x:c>
      <x:c r="E153" s="86" t="str">
        <x:f>IFERROR(INDEX('Measurement Spec'!$H$8:$N$107,MATCH(C153,'Measurement Spec'!$A$8:$A$107,0),MATCH(B153,'Measurement Spec'!$H$7:$N$7,0)),"")</x:f>
      </x:c>
      <x:c r="F153" s="86"/>
      <x:c r="G153" s="86"/>
      <x:c r="H153" s="86"/>
      <x:c r="I153" s="86" t="str">
        <x:f>IF(COUNTA(F153:H153)=0,"",ROUND(AVERAGE(F153:H153),2))</x:f>
      </x:c>
      <x:c r="J153" s="86" t="str">
        <x:f>IF(OR(E153="",I153=""),"",ROUND(I153-E153,2))</x:f>
      </x:c>
      <x:c r="K153" s="86" t="str">
        <x:f>IFERROR(INDEX('Measurement Spec'!$G$8:$G$107,MATCH(C153,'Measurement Spec'!$A$8:$A$107,0)),"")</x:f>
      </x:c>
      <x:c r="L153" s="82" t="str">
        <x:f>IF(J153="","",IF(ABS(J153)&lt;=K153,"PASS","FAIL"))</x:f>
      </x:c>
      <x:c r="M153" s="82"/>
    </x:row>
    <x:row r="154" ht="24" customHeight="1">
      <x:c r="A154" s="82"/>
      <x:c r="B154" s="82"/>
      <x:c r="C154" s="82"/>
      <x:c r="D154" s="82" t="str">
        <x:f>IFERROR(INDEX('Measurement Spec'!$B$8:$B$107,MATCH(C154,'Measurement Spec'!$A$8:$A$107,0)),"")</x:f>
      </x:c>
      <x:c r="E154" s="86" t="str">
        <x:f>IFERROR(INDEX('Measurement Spec'!$H$8:$N$107,MATCH(C154,'Measurement Spec'!$A$8:$A$107,0),MATCH(B154,'Measurement Spec'!$H$7:$N$7,0)),"")</x:f>
      </x:c>
      <x:c r="F154" s="86"/>
      <x:c r="G154" s="86"/>
      <x:c r="H154" s="86"/>
      <x:c r="I154" s="86" t="str">
        <x:f>IF(COUNTA(F154:H154)=0,"",ROUND(AVERAGE(F154:H154),2))</x:f>
      </x:c>
      <x:c r="J154" s="86" t="str">
        <x:f>IF(OR(E154="",I154=""),"",ROUND(I154-E154,2))</x:f>
      </x:c>
      <x:c r="K154" s="86" t="str">
        <x:f>IFERROR(INDEX('Measurement Spec'!$G$8:$G$107,MATCH(C154,'Measurement Spec'!$A$8:$A$107,0)),"")</x:f>
      </x:c>
      <x:c r="L154" s="82" t="str">
        <x:f>IF(J154="","",IF(ABS(J154)&lt;=K154,"PASS","FAIL"))</x:f>
      </x:c>
      <x:c r="M154" s="82"/>
    </x:row>
    <x:row r="155" ht="24" customHeight="1">
      <x:c r="A155" s="82"/>
      <x:c r="B155" s="82"/>
      <x:c r="C155" s="82"/>
      <x:c r="D155" s="82" t="str">
        <x:f>IFERROR(INDEX('Measurement Spec'!$B$8:$B$107,MATCH(C155,'Measurement Spec'!$A$8:$A$107,0)),"")</x:f>
      </x:c>
      <x:c r="E155" s="86" t="str">
        <x:f>IFERROR(INDEX('Measurement Spec'!$H$8:$N$107,MATCH(C155,'Measurement Spec'!$A$8:$A$107,0),MATCH(B155,'Measurement Spec'!$H$7:$N$7,0)),"")</x:f>
      </x:c>
      <x:c r="F155" s="86"/>
      <x:c r="G155" s="86"/>
      <x:c r="H155" s="86"/>
      <x:c r="I155" s="86" t="str">
        <x:f>IF(COUNTA(F155:H155)=0,"",ROUND(AVERAGE(F155:H155),2))</x:f>
      </x:c>
      <x:c r="J155" s="86" t="str">
        <x:f>IF(OR(E155="",I155=""),"",ROUND(I155-E155,2))</x:f>
      </x:c>
      <x:c r="K155" s="86" t="str">
        <x:f>IFERROR(INDEX('Measurement Spec'!$G$8:$G$107,MATCH(C155,'Measurement Spec'!$A$8:$A$107,0)),"")</x:f>
      </x:c>
      <x:c r="L155" s="82" t="str">
        <x:f>IF(J155="","",IF(ABS(J155)&lt;=K155,"PASS","FAIL"))</x:f>
      </x:c>
      <x:c r="M155" s="82"/>
    </x:row>
    <x:row r="156" ht="24" customHeight="1">
      <x:c r="A156" s="82"/>
      <x:c r="B156" s="82"/>
      <x:c r="C156" s="82"/>
      <x:c r="D156" s="82" t="str">
        <x:f>IFERROR(INDEX('Measurement Spec'!$B$8:$B$107,MATCH(C156,'Measurement Spec'!$A$8:$A$107,0)),"")</x:f>
      </x:c>
      <x:c r="E156" s="86" t="str">
        <x:f>IFERROR(INDEX('Measurement Spec'!$H$8:$N$107,MATCH(C156,'Measurement Spec'!$A$8:$A$107,0),MATCH(B156,'Measurement Spec'!$H$7:$N$7,0)),"")</x:f>
      </x:c>
      <x:c r="F156" s="86"/>
      <x:c r="G156" s="86"/>
      <x:c r="H156" s="86"/>
      <x:c r="I156" s="86" t="str">
        <x:f>IF(COUNTA(F156:H156)=0,"",ROUND(AVERAGE(F156:H156),2))</x:f>
      </x:c>
      <x:c r="J156" s="86" t="str">
        <x:f>IF(OR(E156="",I156=""),"",ROUND(I156-E156,2))</x:f>
      </x:c>
      <x:c r="K156" s="86" t="str">
        <x:f>IFERROR(INDEX('Measurement Spec'!$G$8:$G$107,MATCH(C156,'Measurement Spec'!$A$8:$A$107,0)),"")</x:f>
      </x:c>
      <x:c r="L156" s="82" t="str">
        <x:f>IF(J156="","",IF(ABS(J156)&lt;=K156,"PASS","FAIL"))</x:f>
      </x:c>
      <x:c r="M156" s="82"/>
    </x:row>
    <x:row r="157" ht="24" customHeight="1">
      <x:c r="A157" s="82"/>
      <x:c r="B157" s="82"/>
      <x:c r="C157" s="82"/>
      <x:c r="D157" s="82" t="str">
        <x:f>IFERROR(INDEX('Measurement Spec'!$B$8:$B$107,MATCH(C157,'Measurement Spec'!$A$8:$A$107,0)),"")</x:f>
      </x:c>
      <x:c r="E157" s="86" t="str">
        <x:f>IFERROR(INDEX('Measurement Spec'!$H$8:$N$107,MATCH(C157,'Measurement Spec'!$A$8:$A$107,0),MATCH(B157,'Measurement Spec'!$H$7:$N$7,0)),"")</x:f>
      </x:c>
      <x:c r="F157" s="86"/>
      <x:c r="G157" s="86"/>
      <x:c r="H157" s="86"/>
      <x:c r="I157" s="86" t="str">
        <x:f>IF(COUNTA(F157:H157)=0,"",ROUND(AVERAGE(F157:H157),2))</x:f>
      </x:c>
      <x:c r="J157" s="86" t="str">
        <x:f>IF(OR(E157="",I157=""),"",ROUND(I157-E157,2))</x:f>
      </x:c>
      <x:c r="K157" s="86" t="str">
        <x:f>IFERROR(INDEX('Measurement Spec'!$G$8:$G$107,MATCH(C157,'Measurement Spec'!$A$8:$A$107,0)),"")</x:f>
      </x:c>
      <x:c r="L157" s="82" t="str">
        <x:f>IF(J157="","",IF(ABS(J157)&lt;=K157,"PASS","FAIL"))</x:f>
      </x:c>
      <x:c r="M157" s="82"/>
    </x:row>
    <x:row r="158" ht="24" customHeight="1">
      <x:c r="A158" s="82"/>
      <x:c r="B158" s="82"/>
      <x:c r="C158" s="82"/>
      <x:c r="D158" s="82" t="str">
        <x:f>IFERROR(INDEX('Measurement Spec'!$B$8:$B$107,MATCH(C158,'Measurement Spec'!$A$8:$A$107,0)),"")</x:f>
      </x:c>
      <x:c r="E158" s="86" t="str">
        <x:f>IFERROR(INDEX('Measurement Spec'!$H$8:$N$107,MATCH(C158,'Measurement Spec'!$A$8:$A$107,0),MATCH(B158,'Measurement Spec'!$H$7:$N$7,0)),"")</x:f>
      </x:c>
      <x:c r="F158" s="86"/>
      <x:c r="G158" s="86"/>
      <x:c r="H158" s="86"/>
      <x:c r="I158" s="86" t="str">
        <x:f>IF(COUNTA(F158:H158)=0,"",ROUND(AVERAGE(F158:H158),2))</x:f>
      </x:c>
      <x:c r="J158" s="86" t="str">
        <x:f>IF(OR(E158="",I158=""),"",ROUND(I158-E158,2))</x:f>
      </x:c>
      <x:c r="K158" s="86" t="str">
        <x:f>IFERROR(INDEX('Measurement Spec'!$G$8:$G$107,MATCH(C158,'Measurement Spec'!$A$8:$A$107,0)),"")</x:f>
      </x:c>
      <x:c r="L158" s="82" t="str">
        <x:f>IF(J158="","",IF(ABS(J158)&lt;=K158,"PASS","FAIL"))</x:f>
      </x:c>
      <x:c r="M158" s="82"/>
    </x:row>
    <x:row r="159" ht="24" customHeight="1">
      <x:c r="A159" s="82"/>
      <x:c r="B159" s="82"/>
      <x:c r="C159" s="82"/>
      <x:c r="D159" s="82" t="str">
        <x:f>IFERROR(INDEX('Measurement Spec'!$B$8:$B$107,MATCH(C159,'Measurement Spec'!$A$8:$A$107,0)),"")</x:f>
      </x:c>
      <x:c r="E159" s="86" t="str">
        <x:f>IFERROR(INDEX('Measurement Spec'!$H$8:$N$107,MATCH(C159,'Measurement Spec'!$A$8:$A$107,0),MATCH(B159,'Measurement Spec'!$H$7:$N$7,0)),"")</x:f>
      </x:c>
      <x:c r="F159" s="86"/>
      <x:c r="G159" s="86"/>
      <x:c r="H159" s="86"/>
      <x:c r="I159" s="86" t="str">
        <x:f>IF(COUNTA(F159:H159)=0,"",ROUND(AVERAGE(F159:H159),2))</x:f>
      </x:c>
      <x:c r="J159" s="86" t="str">
        <x:f>IF(OR(E159="",I159=""),"",ROUND(I159-E159,2))</x:f>
      </x:c>
      <x:c r="K159" s="86" t="str">
        <x:f>IFERROR(INDEX('Measurement Spec'!$G$8:$G$107,MATCH(C159,'Measurement Spec'!$A$8:$A$107,0)),"")</x:f>
      </x:c>
      <x:c r="L159" s="82" t="str">
        <x:f>IF(J159="","",IF(ABS(J159)&lt;=K159,"PASS","FAIL"))</x:f>
      </x:c>
      <x:c r="M159" s="82"/>
    </x:row>
    <x:row r="160" ht="24" customHeight="1">
      <x:c r="A160" s="82"/>
      <x:c r="B160" s="82"/>
      <x:c r="C160" s="82"/>
      <x:c r="D160" s="82" t="str">
        <x:f>IFERROR(INDEX('Measurement Spec'!$B$8:$B$107,MATCH(C160,'Measurement Spec'!$A$8:$A$107,0)),"")</x:f>
      </x:c>
      <x:c r="E160" s="86" t="str">
        <x:f>IFERROR(INDEX('Measurement Spec'!$H$8:$N$107,MATCH(C160,'Measurement Spec'!$A$8:$A$107,0),MATCH(B160,'Measurement Spec'!$H$7:$N$7,0)),"")</x:f>
      </x:c>
      <x:c r="F160" s="86"/>
      <x:c r="G160" s="86"/>
      <x:c r="H160" s="86"/>
      <x:c r="I160" s="86" t="str">
        <x:f>IF(COUNTA(F160:H160)=0,"",ROUND(AVERAGE(F160:H160),2))</x:f>
      </x:c>
      <x:c r="J160" s="86" t="str">
        <x:f>IF(OR(E160="",I160=""),"",ROUND(I160-E160,2))</x:f>
      </x:c>
      <x:c r="K160" s="86" t="str">
        <x:f>IFERROR(INDEX('Measurement Spec'!$G$8:$G$107,MATCH(C160,'Measurement Spec'!$A$8:$A$107,0)),"")</x:f>
      </x:c>
      <x:c r="L160" s="82" t="str">
        <x:f>IF(J160="","",IF(ABS(J160)&lt;=K160,"PASS","FAIL"))</x:f>
      </x:c>
      <x:c r="M160" s="82"/>
    </x:row>
    <x:row r="161" ht="24" customHeight="1">
      <x:c r="A161" s="82"/>
      <x:c r="B161" s="82"/>
      <x:c r="C161" s="82"/>
      <x:c r="D161" s="82" t="str">
        <x:f>IFERROR(INDEX('Measurement Spec'!$B$8:$B$107,MATCH(C161,'Measurement Spec'!$A$8:$A$107,0)),"")</x:f>
      </x:c>
      <x:c r="E161" s="86" t="str">
        <x:f>IFERROR(INDEX('Measurement Spec'!$H$8:$N$107,MATCH(C161,'Measurement Spec'!$A$8:$A$107,0),MATCH(B161,'Measurement Spec'!$H$7:$N$7,0)),"")</x:f>
      </x:c>
      <x:c r="F161" s="86"/>
      <x:c r="G161" s="86"/>
      <x:c r="H161" s="86"/>
      <x:c r="I161" s="86" t="str">
        <x:f>IF(COUNTA(F161:H161)=0,"",ROUND(AVERAGE(F161:H161),2))</x:f>
      </x:c>
      <x:c r="J161" s="86" t="str">
        <x:f>IF(OR(E161="",I161=""),"",ROUND(I161-E161,2))</x:f>
      </x:c>
      <x:c r="K161" s="86" t="str">
        <x:f>IFERROR(INDEX('Measurement Spec'!$G$8:$G$107,MATCH(C161,'Measurement Spec'!$A$8:$A$107,0)),"")</x:f>
      </x:c>
      <x:c r="L161" s="82" t="str">
        <x:f>IF(J161="","",IF(ABS(J161)&lt;=K161,"PASS","FAIL"))</x:f>
      </x:c>
      <x:c r="M161" s="82"/>
    </x:row>
    <x:row r="162" ht="24" customHeight="1">
      <x:c r="A162" s="82"/>
      <x:c r="B162" s="82"/>
      <x:c r="C162" s="82"/>
      <x:c r="D162" s="82" t="str">
        <x:f>IFERROR(INDEX('Measurement Spec'!$B$8:$B$107,MATCH(C162,'Measurement Spec'!$A$8:$A$107,0)),"")</x:f>
      </x:c>
      <x:c r="E162" s="86" t="str">
        <x:f>IFERROR(INDEX('Measurement Spec'!$H$8:$N$107,MATCH(C162,'Measurement Spec'!$A$8:$A$107,0),MATCH(B162,'Measurement Spec'!$H$7:$N$7,0)),"")</x:f>
      </x:c>
      <x:c r="F162" s="86"/>
      <x:c r="G162" s="86"/>
      <x:c r="H162" s="86"/>
      <x:c r="I162" s="86" t="str">
        <x:f>IF(COUNTA(F162:H162)=0,"",ROUND(AVERAGE(F162:H162),2))</x:f>
      </x:c>
      <x:c r="J162" s="86" t="str">
        <x:f>IF(OR(E162="",I162=""),"",ROUND(I162-E162,2))</x:f>
      </x:c>
      <x:c r="K162" s="86" t="str">
        <x:f>IFERROR(INDEX('Measurement Spec'!$G$8:$G$107,MATCH(C162,'Measurement Spec'!$A$8:$A$107,0)),"")</x:f>
      </x:c>
      <x:c r="L162" s="82" t="str">
        <x:f>IF(J162="","",IF(ABS(J162)&lt;=K162,"PASS","FAIL"))</x:f>
      </x:c>
      <x:c r="M162" s="82"/>
    </x:row>
    <x:row r="163" ht="24" customHeight="1">
      <x:c r="A163" s="82"/>
      <x:c r="B163" s="82"/>
      <x:c r="C163" s="82"/>
      <x:c r="D163" s="82" t="str">
        <x:f>IFERROR(INDEX('Measurement Spec'!$B$8:$B$107,MATCH(C163,'Measurement Spec'!$A$8:$A$107,0)),"")</x:f>
      </x:c>
      <x:c r="E163" s="86" t="str">
        <x:f>IFERROR(INDEX('Measurement Spec'!$H$8:$N$107,MATCH(C163,'Measurement Spec'!$A$8:$A$107,0),MATCH(B163,'Measurement Spec'!$H$7:$N$7,0)),"")</x:f>
      </x:c>
      <x:c r="F163" s="86"/>
      <x:c r="G163" s="86"/>
      <x:c r="H163" s="86"/>
      <x:c r="I163" s="86" t="str">
        <x:f>IF(COUNTA(F163:H163)=0,"",ROUND(AVERAGE(F163:H163),2))</x:f>
      </x:c>
      <x:c r="J163" s="86" t="str">
        <x:f>IF(OR(E163="",I163=""),"",ROUND(I163-E163,2))</x:f>
      </x:c>
      <x:c r="K163" s="86" t="str">
        <x:f>IFERROR(INDEX('Measurement Spec'!$G$8:$G$107,MATCH(C163,'Measurement Spec'!$A$8:$A$107,0)),"")</x:f>
      </x:c>
      <x:c r="L163" s="82" t="str">
        <x:f>IF(J163="","",IF(ABS(J163)&lt;=K163,"PASS","FAIL"))</x:f>
      </x:c>
      <x:c r="M163" s="82"/>
    </x:row>
    <x:row r="164" ht="24" customHeight="1">
      <x:c r="A164" s="82"/>
      <x:c r="B164" s="82"/>
      <x:c r="C164" s="82"/>
      <x:c r="D164" s="82" t="str">
        <x:f>IFERROR(INDEX('Measurement Spec'!$B$8:$B$107,MATCH(C164,'Measurement Spec'!$A$8:$A$107,0)),"")</x:f>
      </x:c>
      <x:c r="E164" s="86" t="str">
        <x:f>IFERROR(INDEX('Measurement Spec'!$H$8:$N$107,MATCH(C164,'Measurement Spec'!$A$8:$A$107,0),MATCH(B164,'Measurement Spec'!$H$7:$N$7,0)),"")</x:f>
      </x:c>
      <x:c r="F164" s="86"/>
      <x:c r="G164" s="86"/>
      <x:c r="H164" s="86"/>
      <x:c r="I164" s="86" t="str">
        <x:f>IF(COUNTA(F164:H164)=0,"",ROUND(AVERAGE(F164:H164),2))</x:f>
      </x:c>
      <x:c r="J164" s="86" t="str">
        <x:f>IF(OR(E164="",I164=""),"",ROUND(I164-E164,2))</x:f>
      </x:c>
      <x:c r="K164" s="86" t="str">
        <x:f>IFERROR(INDEX('Measurement Spec'!$G$8:$G$107,MATCH(C164,'Measurement Spec'!$A$8:$A$107,0)),"")</x:f>
      </x:c>
      <x:c r="L164" s="82" t="str">
        <x:f>IF(J164="","",IF(ABS(J164)&lt;=K164,"PASS","FAIL"))</x:f>
      </x:c>
      <x:c r="M164" s="82"/>
    </x:row>
    <x:row r="165" ht="24" customHeight="1">
      <x:c r="A165" s="82"/>
      <x:c r="B165" s="82"/>
      <x:c r="C165" s="82"/>
      <x:c r="D165" s="82" t="str">
        <x:f>IFERROR(INDEX('Measurement Spec'!$B$8:$B$107,MATCH(C165,'Measurement Spec'!$A$8:$A$107,0)),"")</x:f>
      </x:c>
      <x:c r="E165" s="86" t="str">
        <x:f>IFERROR(INDEX('Measurement Spec'!$H$8:$N$107,MATCH(C165,'Measurement Spec'!$A$8:$A$107,0),MATCH(B165,'Measurement Spec'!$H$7:$N$7,0)),"")</x:f>
      </x:c>
      <x:c r="F165" s="86"/>
      <x:c r="G165" s="86"/>
      <x:c r="H165" s="86"/>
      <x:c r="I165" s="86" t="str">
        <x:f>IF(COUNTA(F165:H165)=0,"",ROUND(AVERAGE(F165:H165),2))</x:f>
      </x:c>
      <x:c r="J165" s="86" t="str">
        <x:f>IF(OR(E165="",I165=""),"",ROUND(I165-E165,2))</x:f>
      </x:c>
      <x:c r="K165" s="86" t="str">
        <x:f>IFERROR(INDEX('Measurement Spec'!$G$8:$G$107,MATCH(C165,'Measurement Spec'!$A$8:$A$107,0)),"")</x:f>
      </x:c>
      <x:c r="L165" s="82" t="str">
        <x:f>IF(J165="","",IF(ABS(J165)&lt;=K165,"PASS","FAIL"))</x:f>
      </x:c>
      <x:c r="M165" s="82"/>
    </x:row>
    <x:row r="166" ht="24" customHeight="1">
      <x:c r="A166" s="82"/>
      <x:c r="B166" s="82"/>
      <x:c r="C166" s="82"/>
      <x:c r="D166" s="82" t="str">
        <x:f>IFERROR(INDEX('Measurement Spec'!$B$8:$B$107,MATCH(C166,'Measurement Spec'!$A$8:$A$107,0)),"")</x:f>
      </x:c>
      <x:c r="E166" s="86" t="str">
        <x:f>IFERROR(INDEX('Measurement Spec'!$H$8:$N$107,MATCH(C166,'Measurement Spec'!$A$8:$A$107,0),MATCH(B166,'Measurement Spec'!$H$7:$N$7,0)),"")</x:f>
      </x:c>
      <x:c r="F166" s="86"/>
      <x:c r="G166" s="86"/>
      <x:c r="H166" s="86"/>
      <x:c r="I166" s="86" t="str">
        <x:f>IF(COUNTA(F166:H166)=0,"",ROUND(AVERAGE(F166:H166),2))</x:f>
      </x:c>
      <x:c r="J166" s="86" t="str">
        <x:f>IF(OR(E166="",I166=""),"",ROUND(I166-E166,2))</x:f>
      </x:c>
      <x:c r="K166" s="86" t="str">
        <x:f>IFERROR(INDEX('Measurement Spec'!$G$8:$G$107,MATCH(C166,'Measurement Spec'!$A$8:$A$107,0)),"")</x:f>
      </x:c>
      <x:c r="L166" s="82" t="str">
        <x:f>IF(J166="","",IF(ABS(J166)&lt;=K166,"PASS","FAIL"))</x:f>
      </x:c>
      <x:c r="M166" s="82"/>
    </x:row>
    <x:row r="167" ht="24" customHeight="1">
      <x:c r="A167" s="82"/>
      <x:c r="B167" s="82"/>
      <x:c r="C167" s="82"/>
      <x:c r="D167" s="82" t="str">
        <x:f>IFERROR(INDEX('Measurement Spec'!$B$8:$B$107,MATCH(C167,'Measurement Spec'!$A$8:$A$107,0)),"")</x:f>
      </x:c>
      <x:c r="E167" s="86" t="str">
        <x:f>IFERROR(INDEX('Measurement Spec'!$H$8:$N$107,MATCH(C167,'Measurement Spec'!$A$8:$A$107,0),MATCH(B167,'Measurement Spec'!$H$7:$N$7,0)),"")</x:f>
      </x:c>
      <x:c r="F167" s="86"/>
      <x:c r="G167" s="86"/>
      <x:c r="H167" s="86"/>
      <x:c r="I167" s="86" t="str">
        <x:f>IF(COUNTA(F167:H167)=0,"",ROUND(AVERAGE(F167:H167),2))</x:f>
      </x:c>
      <x:c r="J167" s="86" t="str">
        <x:f>IF(OR(E167="",I167=""),"",ROUND(I167-E167,2))</x:f>
      </x:c>
      <x:c r="K167" s="86" t="str">
        <x:f>IFERROR(INDEX('Measurement Spec'!$G$8:$G$107,MATCH(C167,'Measurement Spec'!$A$8:$A$107,0)),"")</x:f>
      </x:c>
      <x:c r="L167" s="82" t="str">
        <x:f>IF(J167="","",IF(ABS(J167)&lt;=K167,"PASS","FAIL"))</x:f>
      </x:c>
      <x:c r="M167" s="82"/>
    </x:row>
    <x:row r="168" ht="24" customHeight="1">
      <x:c r="A168" s="82"/>
      <x:c r="B168" s="82"/>
      <x:c r="C168" s="82"/>
      <x:c r="D168" s="82" t="str">
        <x:f>IFERROR(INDEX('Measurement Spec'!$B$8:$B$107,MATCH(C168,'Measurement Spec'!$A$8:$A$107,0)),"")</x:f>
      </x:c>
      <x:c r="E168" s="86" t="str">
        <x:f>IFERROR(INDEX('Measurement Spec'!$H$8:$N$107,MATCH(C168,'Measurement Spec'!$A$8:$A$107,0),MATCH(B168,'Measurement Spec'!$H$7:$N$7,0)),"")</x:f>
      </x:c>
      <x:c r="F168" s="86"/>
      <x:c r="G168" s="86"/>
      <x:c r="H168" s="86"/>
      <x:c r="I168" s="86" t="str">
        <x:f>IF(COUNTA(F168:H168)=0,"",ROUND(AVERAGE(F168:H168),2))</x:f>
      </x:c>
      <x:c r="J168" s="86" t="str">
        <x:f>IF(OR(E168="",I168=""),"",ROUND(I168-E168,2))</x:f>
      </x:c>
      <x:c r="K168" s="86" t="str">
        <x:f>IFERROR(INDEX('Measurement Spec'!$G$8:$G$107,MATCH(C168,'Measurement Spec'!$A$8:$A$107,0)),"")</x:f>
      </x:c>
      <x:c r="L168" s="82" t="str">
        <x:f>IF(J168="","",IF(ABS(J168)&lt;=K168,"PASS","FAIL"))</x:f>
      </x:c>
      <x:c r="M168" s="82"/>
    </x:row>
    <x:row r="169" ht="24" customHeight="1">
      <x:c r="A169" s="82"/>
      <x:c r="B169" s="82"/>
      <x:c r="C169" s="82"/>
      <x:c r="D169" s="82" t="str">
        <x:f>IFERROR(INDEX('Measurement Spec'!$B$8:$B$107,MATCH(C169,'Measurement Spec'!$A$8:$A$107,0)),"")</x:f>
      </x:c>
      <x:c r="E169" s="86" t="str">
        <x:f>IFERROR(INDEX('Measurement Spec'!$H$8:$N$107,MATCH(C169,'Measurement Spec'!$A$8:$A$107,0),MATCH(B169,'Measurement Spec'!$H$7:$N$7,0)),"")</x:f>
      </x:c>
      <x:c r="F169" s="86"/>
      <x:c r="G169" s="86"/>
      <x:c r="H169" s="86"/>
      <x:c r="I169" s="86" t="str">
        <x:f>IF(COUNTA(F169:H169)=0,"",ROUND(AVERAGE(F169:H169),2))</x:f>
      </x:c>
      <x:c r="J169" s="86" t="str">
        <x:f>IF(OR(E169="",I169=""),"",ROUND(I169-E169,2))</x:f>
      </x:c>
      <x:c r="K169" s="86" t="str">
        <x:f>IFERROR(INDEX('Measurement Spec'!$G$8:$G$107,MATCH(C169,'Measurement Spec'!$A$8:$A$107,0)),"")</x:f>
      </x:c>
      <x:c r="L169" s="82" t="str">
        <x:f>IF(J169="","",IF(ABS(J169)&lt;=K169,"PASS","FAIL"))</x:f>
      </x:c>
      <x:c r="M169" s="82"/>
    </x:row>
    <x:row r="170" ht="24" customHeight="1">
      <x:c r="A170" s="82"/>
      <x:c r="B170" s="82"/>
      <x:c r="C170" s="82"/>
      <x:c r="D170" s="82" t="str">
        <x:f>IFERROR(INDEX('Measurement Spec'!$B$8:$B$107,MATCH(C170,'Measurement Spec'!$A$8:$A$107,0)),"")</x:f>
      </x:c>
      <x:c r="E170" s="86" t="str">
        <x:f>IFERROR(INDEX('Measurement Spec'!$H$8:$N$107,MATCH(C170,'Measurement Spec'!$A$8:$A$107,0),MATCH(B170,'Measurement Spec'!$H$7:$N$7,0)),"")</x:f>
      </x:c>
      <x:c r="F170" s="86"/>
      <x:c r="G170" s="86"/>
      <x:c r="H170" s="86"/>
      <x:c r="I170" s="86" t="str">
        <x:f>IF(COUNTA(F170:H170)=0,"",ROUND(AVERAGE(F170:H170),2))</x:f>
      </x:c>
      <x:c r="J170" s="86" t="str">
        <x:f>IF(OR(E170="",I170=""),"",ROUND(I170-E170,2))</x:f>
      </x:c>
      <x:c r="K170" s="86" t="str">
        <x:f>IFERROR(INDEX('Measurement Spec'!$G$8:$G$107,MATCH(C170,'Measurement Spec'!$A$8:$A$107,0)),"")</x:f>
      </x:c>
      <x:c r="L170" s="82" t="str">
        <x:f>IF(J170="","",IF(ABS(J170)&lt;=K170,"PASS","FAIL"))</x:f>
      </x:c>
      <x:c r="M170" s="82"/>
    </x:row>
    <x:row r="171" ht="24" customHeight="1">
      <x:c r="A171" s="82"/>
      <x:c r="B171" s="82"/>
      <x:c r="C171" s="82"/>
      <x:c r="D171" s="82" t="str">
        <x:f>IFERROR(INDEX('Measurement Spec'!$B$8:$B$107,MATCH(C171,'Measurement Spec'!$A$8:$A$107,0)),"")</x:f>
      </x:c>
      <x:c r="E171" s="86" t="str">
        <x:f>IFERROR(INDEX('Measurement Spec'!$H$8:$N$107,MATCH(C171,'Measurement Spec'!$A$8:$A$107,0),MATCH(B171,'Measurement Spec'!$H$7:$N$7,0)),"")</x:f>
      </x:c>
      <x:c r="F171" s="86"/>
      <x:c r="G171" s="86"/>
      <x:c r="H171" s="86"/>
      <x:c r="I171" s="86" t="str">
        <x:f>IF(COUNTA(F171:H171)=0,"",ROUND(AVERAGE(F171:H171),2))</x:f>
      </x:c>
      <x:c r="J171" s="86" t="str">
        <x:f>IF(OR(E171="",I171=""),"",ROUND(I171-E171,2))</x:f>
      </x:c>
      <x:c r="K171" s="86" t="str">
        <x:f>IFERROR(INDEX('Measurement Spec'!$G$8:$G$107,MATCH(C171,'Measurement Spec'!$A$8:$A$107,0)),"")</x:f>
      </x:c>
      <x:c r="L171" s="82" t="str">
        <x:f>IF(J171="","",IF(ABS(J171)&lt;=K171,"PASS","FAIL"))</x:f>
      </x:c>
      <x:c r="M171" s="82"/>
    </x:row>
    <x:row r="172" ht="24" customHeight="1">
      <x:c r="A172" s="82"/>
      <x:c r="B172" s="82"/>
      <x:c r="C172" s="82"/>
      <x:c r="D172" s="82" t="str">
        <x:f>IFERROR(INDEX('Measurement Spec'!$B$8:$B$107,MATCH(C172,'Measurement Spec'!$A$8:$A$107,0)),"")</x:f>
      </x:c>
      <x:c r="E172" s="86" t="str">
        <x:f>IFERROR(INDEX('Measurement Spec'!$H$8:$N$107,MATCH(C172,'Measurement Spec'!$A$8:$A$107,0),MATCH(B172,'Measurement Spec'!$H$7:$N$7,0)),"")</x:f>
      </x:c>
      <x:c r="F172" s="86"/>
      <x:c r="G172" s="86"/>
      <x:c r="H172" s="86"/>
      <x:c r="I172" s="86" t="str">
        <x:f>IF(COUNTA(F172:H172)=0,"",ROUND(AVERAGE(F172:H172),2))</x:f>
      </x:c>
      <x:c r="J172" s="86" t="str">
        <x:f>IF(OR(E172="",I172=""),"",ROUND(I172-E172,2))</x:f>
      </x:c>
      <x:c r="K172" s="86" t="str">
        <x:f>IFERROR(INDEX('Measurement Spec'!$G$8:$G$107,MATCH(C172,'Measurement Spec'!$A$8:$A$107,0)),"")</x:f>
      </x:c>
      <x:c r="L172" s="82" t="str">
        <x:f>IF(J172="","",IF(ABS(J172)&lt;=K172,"PASS","FAIL"))</x:f>
      </x:c>
      <x:c r="M172" s="82"/>
    </x:row>
    <x:row r="173" ht="24" customHeight="1">
      <x:c r="A173" s="82"/>
      <x:c r="B173" s="82"/>
      <x:c r="C173" s="82"/>
      <x:c r="D173" s="82" t="str">
        <x:f>IFERROR(INDEX('Measurement Spec'!$B$8:$B$107,MATCH(C173,'Measurement Spec'!$A$8:$A$107,0)),"")</x:f>
      </x:c>
      <x:c r="E173" s="86" t="str">
        <x:f>IFERROR(INDEX('Measurement Spec'!$H$8:$N$107,MATCH(C173,'Measurement Spec'!$A$8:$A$107,0),MATCH(B173,'Measurement Spec'!$H$7:$N$7,0)),"")</x:f>
      </x:c>
      <x:c r="F173" s="86"/>
      <x:c r="G173" s="86"/>
      <x:c r="H173" s="86"/>
      <x:c r="I173" s="86" t="str">
        <x:f>IF(COUNTA(F173:H173)=0,"",ROUND(AVERAGE(F173:H173),2))</x:f>
      </x:c>
      <x:c r="J173" s="86" t="str">
        <x:f>IF(OR(E173="",I173=""),"",ROUND(I173-E173,2))</x:f>
      </x:c>
      <x:c r="K173" s="86" t="str">
        <x:f>IFERROR(INDEX('Measurement Spec'!$G$8:$G$107,MATCH(C173,'Measurement Spec'!$A$8:$A$107,0)),"")</x:f>
      </x:c>
      <x:c r="L173" s="82" t="str">
        <x:f>IF(J173="","",IF(ABS(J173)&lt;=K173,"PASS","FAIL"))</x:f>
      </x:c>
      <x:c r="M173" s="82"/>
    </x:row>
    <x:row r="174" ht="24" customHeight="1">
      <x:c r="A174" s="82"/>
      <x:c r="B174" s="82"/>
      <x:c r="C174" s="82"/>
      <x:c r="D174" s="82" t="str">
        <x:f>IFERROR(INDEX('Measurement Spec'!$B$8:$B$107,MATCH(C174,'Measurement Spec'!$A$8:$A$107,0)),"")</x:f>
      </x:c>
      <x:c r="E174" s="86" t="str">
        <x:f>IFERROR(INDEX('Measurement Spec'!$H$8:$N$107,MATCH(C174,'Measurement Spec'!$A$8:$A$107,0),MATCH(B174,'Measurement Spec'!$H$7:$N$7,0)),"")</x:f>
      </x:c>
      <x:c r="F174" s="86"/>
      <x:c r="G174" s="86"/>
      <x:c r="H174" s="86"/>
      <x:c r="I174" s="86" t="str">
        <x:f>IF(COUNTA(F174:H174)=0,"",ROUND(AVERAGE(F174:H174),2))</x:f>
      </x:c>
      <x:c r="J174" s="86" t="str">
        <x:f>IF(OR(E174="",I174=""),"",ROUND(I174-E174,2))</x:f>
      </x:c>
      <x:c r="K174" s="86" t="str">
        <x:f>IFERROR(INDEX('Measurement Spec'!$G$8:$G$107,MATCH(C174,'Measurement Spec'!$A$8:$A$107,0)),"")</x:f>
      </x:c>
      <x:c r="L174" s="82" t="str">
        <x:f>IF(J174="","",IF(ABS(J174)&lt;=K174,"PASS","FAIL"))</x:f>
      </x:c>
      <x:c r="M174" s="82"/>
    </x:row>
    <x:row r="175" ht="24" customHeight="1">
      <x:c r="A175" s="82"/>
      <x:c r="B175" s="82"/>
      <x:c r="C175" s="82"/>
      <x:c r="D175" s="82" t="str">
        <x:f>IFERROR(INDEX('Measurement Spec'!$B$8:$B$107,MATCH(C175,'Measurement Spec'!$A$8:$A$107,0)),"")</x:f>
      </x:c>
      <x:c r="E175" s="86" t="str">
        <x:f>IFERROR(INDEX('Measurement Spec'!$H$8:$N$107,MATCH(C175,'Measurement Spec'!$A$8:$A$107,0),MATCH(B175,'Measurement Spec'!$H$7:$N$7,0)),"")</x:f>
      </x:c>
      <x:c r="F175" s="86"/>
      <x:c r="G175" s="86"/>
      <x:c r="H175" s="86"/>
      <x:c r="I175" s="86" t="str">
        <x:f>IF(COUNTA(F175:H175)=0,"",ROUND(AVERAGE(F175:H175),2))</x:f>
      </x:c>
      <x:c r="J175" s="86" t="str">
        <x:f>IF(OR(E175="",I175=""),"",ROUND(I175-E175,2))</x:f>
      </x:c>
      <x:c r="K175" s="86" t="str">
        <x:f>IFERROR(INDEX('Measurement Spec'!$G$8:$G$107,MATCH(C175,'Measurement Spec'!$A$8:$A$107,0)),"")</x:f>
      </x:c>
      <x:c r="L175" s="82" t="str">
        <x:f>IF(J175="","",IF(ABS(J175)&lt;=K175,"PASS","FAIL"))</x:f>
      </x:c>
      <x:c r="M175" s="82"/>
    </x:row>
    <x:row r="176" ht="24" customHeight="1">
      <x:c r="A176" s="82"/>
      <x:c r="B176" s="82"/>
      <x:c r="C176" s="82"/>
      <x:c r="D176" s="82" t="str">
        <x:f>IFERROR(INDEX('Measurement Spec'!$B$8:$B$107,MATCH(C176,'Measurement Spec'!$A$8:$A$107,0)),"")</x:f>
      </x:c>
      <x:c r="E176" s="86" t="str">
        <x:f>IFERROR(INDEX('Measurement Spec'!$H$8:$N$107,MATCH(C176,'Measurement Spec'!$A$8:$A$107,0),MATCH(B176,'Measurement Spec'!$H$7:$N$7,0)),"")</x:f>
      </x:c>
      <x:c r="F176" s="86"/>
      <x:c r="G176" s="86"/>
      <x:c r="H176" s="86"/>
      <x:c r="I176" s="86" t="str">
        <x:f>IF(COUNTA(F176:H176)=0,"",ROUND(AVERAGE(F176:H176),2))</x:f>
      </x:c>
      <x:c r="J176" s="86" t="str">
        <x:f>IF(OR(E176="",I176=""),"",ROUND(I176-E176,2))</x:f>
      </x:c>
      <x:c r="K176" s="86" t="str">
        <x:f>IFERROR(INDEX('Measurement Spec'!$G$8:$G$107,MATCH(C176,'Measurement Spec'!$A$8:$A$107,0)),"")</x:f>
      </x:c>
      <x:c r="L176" s="82" t="str">
        <x:f>IF(J176="","",IF(ABS(J176)&lt;=K176,"PASS","FAIL"))</x:f>
      </x:c>
      <x:c r="M176" s="82"/>
    </x:row>
    <x:row r="177" ht="24" customHeight="1">
      <x:c r="A177" s="82"/>
      <x:c r="B177" s="82"/>
      <x:c r="C177" s="82"/>
      <x:c r="D177" s="82" t="str">
        <x:f>IFERROR(INDEX('Measurement Spec'!$B$8:$B$107,MATCH(C177,'Measurement Spec'!$A$8:$A$107,0)),"")</x:f>
      </x:c>
      <x:c r="E177" s="86" t="str">
        <x:f>IFERROR(INDEX('Measurement Spec'!$H$8:$N$107,MATCH(C177,'Measurement Spec'!$A$8:$A$107,0),MATCH(B177,'Measurement Spec'!$H$7:$N$7,0)),"")</x:f>
      </x:c>
      <x:c r="F177" s="86"/>
      <x:c r="G177" s="86"/>
      <x:c r="H177" s="86"/>
      <x:c r="I177" s="86" t="str">
        <x:f>IF(COUNTA(F177:H177)=0,"",ROUND(AVERAGE(F177:H177),2))</x:f>
      </x:c>
      <x:c r="J177" s="86" t="str">
        <x:f>IF(OR(E177="",I177=""),"",ROUND(I177-E177,2))</x:f>
      </x:c>
      <x:c r="K177" s="86" t="str">
        <x:f>IFERROR(INDEX('Measurement Spec'!$G$8:$G$107,MATCH(C177,'Measurement Spec'!$A$8:$A$107,0)),"")</x:f>
      </x:c>
      <x:c r="L177" s="82" t="str">
        <x:f>IF(J177="","",IF(ABS(J177)&lt;=K177,"PASS","FAIL"))</x:f>
      </x:c>
      <x:c r="M177" s="82"/>
    </x:row>
    <x:row r="178" ht="24" customHeight="1">
      <x:c r="A178" s="82"/>
      <x:c r="B178" s="82"/>
      <x:c r="C178" s="82"/>
      <x:c r="D178" s="82" t="str">
        <x:f>IFERROR(INDEX('Measurement Spec'!$B$8:$B$107,MATCH(C178,'Measurement Spec'!$A$8:$A$107,0)),"")</x:f>
      </x:c>
      <x:c r="E178" s="86" t="str">
        <x:f>IFERROR(INDEX('Measurement Spec'!$H$8:$N$107,MATCH(C178,'Measurement Spec'!$A$8:$A$107,0),MATCH(B178,'Measurement Spec'!$H$7:$N$7,0)),"")</x:f>
      </x:c>
      <x:c r="F178" s="86"/>
      <x:c r="G178" s="86"/>
      <x:c r="H178" s="86"/>
      <x:c r="I178" s="86" t="str">
        <x:f>IF(COUNTA(F178:H178)=0,"",ROUND(AVERAGE(F178:H178),2))</x:f>
      </x:c>
      <x:c r="J178" s="86" t="str">
        <x:f>IF(OR(E178="",I178=""),"",ROUND(I178-E178,2))</x:f>
      </x:c>
      <x:c r="K178" s="86" t="str">
        <x:f>IFERROR(INDEX('Measurement Spec'!$G$8:$G$107,MATCH(C178,'Measurement Spec'!$A$8:$A$107,0)),"")</x:f>
      </x:c>
      <x:c r="L178" s="82" t="str">
        <x:f>IF(J178="","",IF(ABS(J178)&lt;=K178,"PASS","FAIL"))</x:f>
      </x:c>
      <x:c r="M178" s="82"/>
    </x:row>
    <x:row r="179" ht="24" customHeight="1">
      <x:c r="A179" s="82"/>
      <x:c r="B179" s="82"/>
      <x:c r="C179" s="82"/>
      <x:c r="D179" s="82" t="str">
        <x:f>IFERROR(INDEX('Measurement Spec'!$B$8:$B$107,MATCH(C179,'Measurement Spec'!$A$8:$A$107,0)),"")</x:f>
      </x:c>
      <x:c r="E179" s="86" t="str">
        <x:f>IFERROR(INDEX('Measurement Spec'!$H$8:$N$107,MATCH(C179,'Measurement Spec'!$A$8:$A$107,0),MATCH(B179,'Measurement Spec'!$H$7:$N$7,0)),"")</x:f>
      </x:c>
      <x:c r="F179" s="86"/>
      <x:c r="G179" s="86"/>
      <x:c r="H179" s="86"/>
      <x:c r="I179" s="86" t="str">
        <x:f>IF(COUNTA(F179:H179)=0,"",ROUND(AVERAGE(F179:H179),2))</x:f>
      </x:c>
      <x:c r="J179" s="86" t="str">
        <x:f>IF(OR(E179="",I179=""),"",ROUND(I179-E179,2))</x:f>
      </x:c>
      <x:c r="K179" s="86" t="str">
        <x:f>IFERROR(INDEX('Measurement Spec'!$G$8:$G$107,MATCH(C179,'Measurement Spec'!$A$8:$A$107,0)),"")</x:f>
      </x:c>
      <x:c r="L179" s="82" t="str">
        <x:f>IF(J179="","",IF(ABS(J179)&lt;=K179,"PASS","FAIL"))</x:f>
      </x:c>
      <x:c r="M179" s="82"/>
    </x:row>
    <x:row r="180" ht="24" customHeight="1">
      <x:c r="A180" s="82"/>
      <x:c r="B180" s="82"/>
      <x:c r="C180" s="82"/>
      <x:c r="D180" s="82" t="str">
        <x:f>IFERROR(INDEX('Measurement Spec'!$B$8:$B$107,MATCH(C180,'Measurement Spec'!$A$8:$A$107,0)),"")</x:f>
      </x:c>
      <x:c r="E180" s="86" t="str">
        <x:f>IFERROR(INDEX('Measurement Spec'!$H$8:$N$107,MATCH(C180,'Measurement Spec'!$A$8:$A$107,0),MATCH(B180,'Measurement Spec'!$H$7:$N$7,0)),"")</x:f>
      </x:c>
      <x:c r="F180" s="86"/>
      <x:c r="G180" s="86"/>
      <x:c r="H180" s="86"/>
      <x:c r="I180" s="86" t="str">
        <x:f>IF(COUNTA(F180:H180)=0,"",ROUND(AVERAGE(F180:H180),2))</x:f>
      </x:c>
      <x:c r="J180" s="86" t="str">
        <x:f>IF(OR(E180="",I180=""),"",ROUND(I180-E180,2))</x:f>
      </x:c>
      <x:c r="K180" s="86" t="str">
        <x:f>IFERROR(INDEX('Measurement Spec'!$G$8:$G$107,MATCH(C180,'Measurement Spec'!$A$8:$A$107,0)),"")</x:f>
      </x:c>
      <x:c r="L180" s="82" t="str">
        <x:f>IF(J180="","",IF(ABS(J180)&lt;=K180,"PASS","FAIL"))</x:f>
      </x:c>
      <x:c r="M180" s="82"/>
    </x:row>
    <x:row r="181" ht="24" customHeight="1">
      <x:c r="A181" s="82"/>
      <x:c r="B181" s="82"/>
      <x:c r="C181" s="82"/>
      <x:c r="D181" s="82" t="str">
        <x:f>IFERROR(INDEX('Measurement Spec'!$B$8:$B$107,MATCH(C181,'Measurement Spec'!$A$8:$A$107,0)),"")</x:f>
      </x:c>
      <x:c r="E181" s="86" t="str">
        <x:f>IFERROR(INDEX('Measurement Spec'!$H$8:$N$107,MATCH(C181,'Measurement Spec'!$A$8:$A$107,0),MATCH(B181,'Measurement Spec'!$H$7:$N$7,0)),"")</x:f>
      </x:c>
      <x:c r="F181" s="86"/>
      <x:c r="G181" s="86"/>
      <x:c r="H181" s="86"/>
      <x:c r="I181" s="86" t="str">
        <x:f>IF(COUNTA(F181:H181)=0,"",ROUND(AVERAGE(F181:H181),2))</x:f>
      </x:c>
      <x:c r="J181" s="86" t="str">
        <x:f>IF(OR(E181="",I181=""),"",ROUND(I181-E181,2))</x:f>
      </x:c>
      <x:c r="K181" s="86" t="str">
        <x:f>IFERROR(INDEX('Measurement Spec'!$G$8:$G$107,MATCH(C181,'Measurement Spec'!$A$8:$A$107,0)),"")</x:f>
      </x:c>
      <x:c r="L181" s="82" t="str">
        <x:f>IF(J181="","",IF(ABS(J181)&lt;=K181,"PASS","FAIL"))</x:f>
      </x:c>
      <x:c r="M181" s="82"/>
    </x:row>
    <x:row r="182" ht="24" customHeight="1">
      <x:c r="A182" s="82"/>
      <x:c r="B182" s="82"/>
      <x:c r="C182" s="82"/>
      <x:c r="D182" s="82" t="str">
        <x:f>IFERROR(INDEX('Measurement Spec'!$B$8:$B$107,MATCH(C182,'Measurement Spec'!$A$8:$A$107,0)),"")</x:f>
      </x:c>
      <x:c r="E182" s="86" t="str">
        <x:f>IFERROR(INDEX('Measurement Spec'!$H$8:$N$107,MATCH(C182,'Measurement Spec'!$A$8:$A$107,0),MATCH(B182,'Measurement Spec'!$H$7:$N$7,0)),"")</x:f>
      </x:c>
      <x:c r="F182" s="86"/>
      <x:c r="G182" s="86"/>
      <x:c r="H182" s="86"/>
      <x:c r="I182" s="86" t="str">
        <x:f>IF(COUNTA(F182:H182)=0,"",ROUND(AVERAGE(F182:H182),2))</x:f>
      </x:c>
      <x:c r="J182" s="86" t="str">
        <x:f>IF(OR(E182="",I182=""),"",ROUND(I182-E182,2))</x:f>
      </x:c>
      <x:c r="K182" s="86" t="str">
        <x:f>IFERROR(INDEX('Measurement Spec'!$G$8:$G$107,MATCH(C182,'Measurement Spec'!$A$8:$A$107,0)),"")</x:f>
      </x:c>
      <x:c r="L182" s="82" t="str">
        <x:f>IF(J182="","",IF(ABS(J182)&lt;=K182,"PASS","FAIL"))</x:f>
      </x:c>
      <x:c r="M182" s="82"/>
    </x:row>
    <x:row r="183" ht="24" customHeight="1">
      <x:c r="A183" s="82"/>
      <x:c r="B183" s="82"/>
      <x:c r="C183" s="82"/>
      <x:c r="D183" s="82" t="str">
        <x:f>IFERROR(INDEX('Measurement Spec'!$B$8:$B$107,MATCH(C183,'Measurement Spec'!$A$8:$A$107,0)),"")</x:f>
      </x:c>
      <x:c r="E183" s="86" t="str">
        <x:f>IFERROR(INDEX('Measurement Spec'!$H$8:$N$107,MATCH(C183,'Measurement Spec'!$A$8:$A$107,0),MATCH(B183,'Measurement Spec'!$H$7:$N$7,0)),"")</x:f>
      </x:c>
      <x:c r="F183" s="86"/>
      <x:c r="G183" s="86"/>
      <x:c r="H183" s="86"/>
      <x:c r="I183" s="86" t="str">
        <x:f>IF(COUNTA(F183:H183)=0,"",ROUND(AVERAGE(F183:H183),2))</x:f>
      </x:c>
      <x:c r="J183" s="86" t="str">
        <x:f>IF(OR(E183="",I183=""),"",ROUND(I183-E183,2))</x:f>
      </x:c>
      <x:c r="K183" s="86" t="str">
        <x:f>IFERROR(INDEX('Measurement Spec'!$G$8:$G$107,MATCH(C183,'Measurement Spec'!$A$8:$A$107,0)),"")</x:f>
      </x:c>
      <x:c r="L183" s="82" t="str">
        <x:f>IF(J183="","",IF(ABS(J183)&lt;=K183,"PASS","FAIL"))</x:f>
      </x:c>
      <x:c r="M183" s="82"/>
    </x:row>
    <x:row r="184" ht="24" customHeight="1">
      <x:c r="A184" s="82"/>
      <x:c r="B184" s="82"/>
      <x:c r="C184" s="82"/>
      <x:c r="D184" s="82" t="str">
        <x:f>IFERROR(INDEX('Measurement Spec'!$B$8:$B$107,MATCH(C184,'Measurement Spec'!$A$8:$A$107,0)),"")</x:f>
      </x:c>
      <x:c r="E184" s="86" t="str">
        <x:f>IFERROR(INDEX('Measurement Spec'!$H$8:$N$107,MATCH(C184,'Measurement Spec'!$A$8:$A$107,0),MATCH(B184,'Measurement Spec'!$H$7:$N$7,0)),"")</x:f>
      </x:c>
      <x:c r="F184" s="86"/>
      <x:c r="G184" s="86"/>
      <x:c r="H184" s="86"/>
      <x:c r="I184" s="86" t="str">
        <x:f>IF(COUNTA(F184:H184)=0,"",ROUND(AVERAGE(F184:H184),2))</x:f>
      </x:c>
      <x:c r="J184" s="86" t="str">
        <x:f>IF(OR(E184="",I184=""),"",ROUND(I184-E184,2))</x:f>
      </x:c>
      <x:c r="K184" s="86" t="str">
        <x:f>IFERROR(INDEX('Measurement Spec'!$G$8:$G$107,MATCH(C184,'Measurement Spec'!$A$8:$A$107,0)),"")</x:f>
      </x:c>
      <x:c r="L184" s="82" t="str">
        <x:f>IF(J184="","",IF(ABS(J184)&lt;=K184,"PASS","FAIL"))</x:f>
      </x:c>
      <x:c r="M184" s="82"/>
    </x:row>
    <x:row r="185" ht="24" customHeight="1">
      <x:c r="A185" s="82"/>
      <x:c r="B185" s="82"/>
      <x:c r="C185" s="82"/>
      <x:c r="D185" s="82" t="str">
        <x:f>IFERROR(INDEX('Measurement Spec'!$B$8:$B$107,MATCH(C185,'Measurement Spec'!$A$8:$A$107,0)),"")</x:f>
      </x:c>
      <x:c r="E185" s="86" t="str">
        <x:f>IFERROR(INDEX('Measurement Spec'!$H$8:$N$107,MATCH(C185,'Measurement Spec'!$A$8:$A$107,0),MATCH(B185,'Measurement Spec'!$H$7:$N$7,0)),"")</x:f>
      </x:c>
      <x:c r="F185" s="86"/>
      <x:c r="G185" s="86"/>
      <x:c r="H185" s="86"/>
      <x:c r="I185" s="86" t="str">
        <x:f>IF(COUNTA(F185:H185)=0,"",ROUND(AVERAGE(F185:H185),2))</x:f>
      </x:c>
      <x:c r="J185" s="86" t="str">
        <x:f>IF(OR(E185="",I185=""),"",ROUND(I185-E185,2))</x:f>
      </x:c>
      <x:c r="K185" s="86" t="str">
        <x:f>IFERROR(INDEX('Measurement Spec'!$G$8:$G$107,MATCH(C185,'Measurement Spec'!$A$8:$A$107,0)),"")</x:f>
      </x:c>
      <x:c r="L185" s="82" t="str">
        <x:f>IF(J185="","",IF(ABS(J185)&lt;=K185,"PASS","FAIL"))</x:f>
      </x:c>
      <x:c r="M185" s="82"/>
    </x:row>
    <x:row r="186" ht="24" customHeight="1">
      <x:c r="A186" s="82"/>
      <x:c r="B186" s="82"/>
      <x:c r="C186" s="82"/>
      <x:c r="D186" s="82" t="str">
        <x:f>IFERROR(INDEX('Measurement Spec'!$B$8:$B$107,MATCH(C186,'Measurement Spec'!$A$8:$A$107,0)),"")</x:f>
      </x:c>
      <x:c r="E186" s="86" t="str">
        <x:f>IFERROR(INDEX('Measurement Spec'!$H$8:$N$107,MATCH(C186,'Measurement Spec'!$A$8:$A$107,0),MATCH(B186,'Measurement Spec'!$H$7:$N$7,0)),"")</x:f>
      </x:c>
      <x:c r="F186" s="86"/>
      <x:c r="G186" s="86"/>
      <x:c r="H186" s="86"/>
      <x:c r="I186" s="86" t="str">
        <x:f>IF(COUNTA(F186:H186)=0,"",ROUND(AVERAGE(F186:H186),2))</x:f>
      </x:c>
      <x:c r="J186" s="86" t="str">
        <x:f>IF(OR(E186="",I186=""),"",ROUND(I186-E186,2))</x:f>
      </x:c>
      <x:c r="K186" s="86" t="str">
        <x:f>IFERROR(INDEX('Measurement Spec'!$G$8:$G$107,MATCH(C186,'Measurement Spec'!$A$8:$A$107,0)),"")</x:f>
      </x:c>
      <x:c r="L186" s="82" t="str">
        <x:f>IF(J186="","",IF(ABS(J186)&lt;=K186,"PASS","FAIL"))</x:f>
      </x:c>
      <x:c r="M186" s="82"/>
    </x:row>
    <x:row r="187" ht="24" customHeight="1">
      <x:c r="A187" s="82"/>
      <x:c r="B187" s="82"/>
      <x:c r="C187" s="82"/>
      <x:c r="D187" s="82" t="str">
        <x:f>IFERROR(INDEX('Measurement Spec'!$B$8:$B$107,MATCH(C187,'Measurement Spec'!$A$8:$A$107,0)),"")</x:f>
      </x:c>
      <x:c r="E187" s="86" t="str">
        <x:f>IFERROR(INDEX('Measurement Spec'!$H$8:$N$107,MATCH(C187,'Measurement Spec'!$A$8:$A$107,0),MATCH(B187,'Measurement Spec'!$H$7:$N$7,0)),"")</x:f>
      </x:c>
      <x:c r="F187" s="86"/>
      <x:c r="G187" s="86"/>
      <x:c r="H187" s="86"/>
      <x:c r="I187" s="86" t="str">
        <x:f>IF(COUNTA(F187:H187)=0,"",ROUND(AVERAGE(F187:H187),2))</x:f>
      </x:c>
      <x:c r="J187" s="86" t="str">
        <x:f>IF(OR(E187="",I187=""),"",ROUND(I187-E187,2))</x:f>
      </x:c>
      <x:c r="K187" s="86" t="str">
        <x:f>IFERROR(INDEX('Measurement Spec'!$G$8:$G$107,MATCH(C187,'Measurement Spec'!$A$8:$A$107,0)),"")</x:f>
      </x:c>
      <x:c r="L187" s="82" t="str">
        <x:f>IF(J187="","",IF(ABS(J187)&lt;=K187,"PASS","FAIL"))</x:f>
      </x:c>
      <x:c r="M187" s="82"/>
    </x:row>
    <x:row r="188" ht="24" customHeight="1">
      <x:c r="A188" s="82"/>
      <x:c r="B188" s="82"/>
      <x:c r="C188" s="82"/>
      <x:c r="D188" s="82" t="str">
        <x:f>IFERROR(INDEX('Measurement Spec'!$B$8:$B$107,MATCH(C188,'Measurement Spec'!$A$8:$A$107,0)),"")</x:f>
      </x:c>
      <x:c r="E188" s="86" t="str">
        <x:f>IFERROR(INDEX('Measurement Spec'!$H$8:$N$107,MATCH(C188,'Measurement Spec'!$A$8:$A$107,0),MATCH(B188,'Measurement Spec'!$H$7:$N$7,0)),"")</x:f>
      </x:c>
      <x:c r="F188" s="86"/>
      <x:c r="G188" s="86"/>
      <x:c r="H188" s="86"/>
      <x:c r="I188" s="86" t="str">
        <x:f>IF(COUNTA(F188:H188)=0,"",ROUND(AVERAGE(F188:H188),2))</x:f>
      </x:c>
      <x:c r="J188" s="86" t="str">
        <x:f>IF(OR(E188="",I188=""),"",ROUND(I188-E188,2))</x:f>
      </x:c>
      <x:c r="K188" s="86" t="str">
        <x:f>IFERROR(INDEX('Measurement Spec'!$G$8:$G$107,MATCH(C188,'Measurement Spec'!$A$8:$A$107,0)),"")</x:f>
      </x:c>
      <x:c r="L188" s="82" t="str">
        <x:f>IF(J188="","",IF(ABS(J188)&lt;=K188,"PASS","FAIL"))</x:f>
      </x:c>
      <x:c r="M188" s="82"/>
    </x:row>
    <x:row r="189" ht="24" customHeight="1">
      <x:c r="A189" s="82"/>
      <x:c r="B189" s="82"/>
      <x:c r="C189" s="82"/>
      <x:c r="D189" s="82" t="str">
        <x:f>IFERROR(INDEX('Measurement Spec'!$B$8:$B$107,MATCH(C189,'Measurement Spec'!$A$8:$A$107,0)),"")</x:f>
      </x:c>
      <x:c r="E189" s="86" t="str">
        <x:f>IFERROR(INDEX('Measurement Spec'!$H$8:$N$107,MATCH(C189,'Measurement Spec'!$A$8:$A$107,0),MATCH(B189,'Measurement Spec'!$H$7:$N$7,0)),"")</x:f>
      </x:c>
      <x:c r="F189" s="86"/>
      <x:c r="G189" s="86"/>
      <x:c r="H189" s="86"/>
      <x:c r="I189" s="86" t="str">
        <x:f>IF(COUNTA(F189:H189)=0,"",ROUND(AVERAGE(F189:H189),2))</x:f>
      </x:c>
      <x:c r="J189" s="86" t="str">
        <x:f>IF(OR(E189="",I189=""),"",ROUND(I189-E189,2))</x:f>
      </x:c>
      <x:c r="K189" s="86" t="str">
        <x:f>IFERROR(INDEX('Measurement Spec'!$G$8:$G$107,MATCH(C189,'Measurement Spec'!$A$8:$A$107,0)),"")</x:f>
      </x:c>
      <x:c r="L189" s="82" t="str">
        <x:f>IF(J189="","",IF(ABS(J189)&lt;=K189,"PASS","FAIL"))</x:f>
      </x:c>
      <x:c r="M189" s="82"/>
    </x:row>
    <x:row r="190" ht="24" customHeight="1">
      <x:c r="A190" s="82"/>
      <x:c r="B190" s="82"/>
      <x:c r="C190" s="82"/>
      <x:c r="D190" s="82" t="str">
        <x:f>IFERROR(INDEX('Measurement Spec'!$B$8:$B$107,MATCH(C190,'Measurement Spec'!$A$8:$A$107,0)),"")</x:f>
      </x:c>
      <x:c r="E190" s="86" t="str">
        <x:f>IFERROR(INDEX('Measurement Spec'!$H$8:$N$107,MATCH(C190,'Measurement Spec'!$A$8:$A$107,0),MATCH(B190,'Measurement Spec'!$H$7:$N$7,0)),"")</x:f>
      </x:c>
      <x:c r="F190" s="86"/>
      <x:c r="G190" s="86"/>
      <x:c r="H190" s="86"/>
      <x:c r="I190" s="86" t="str">
        <x:f>IF(COUNTA(F190:H190)=0,"",ROUND(AVERAGE(F190:H190),2))</x:f>
      </x:c>
      <x:c r="J190" s="86" t="str">
        <x:f>IF(OR(E190="",I190=""),"",ROUND(I190-E190,2))</x:f>
      </x:c>
      <x:c r="K190" s="86" t="str">
        <x:f>IFERROR(INDEX('Measurement Spec'!$G$8:$G$107,MATCH(C190,'Measurement Spec'!$A$8:$A$107,0)),"")</x:f>
      </x:c>
      <x:c r="L190" s="82" t="str">
        <x:f>IF(J190="","",IF(ABS(J190)&lt;=K190,"PASS","FAIL"))</x:f>
      </x:c>
      <x:c r="M190" s="82"/>
    </x:row>
    <x:row r="191" ht="24" customHeight="1">
      <x:c r="A191" s="82"/>
      <x:c r="B191" s="82"/>
      <x:c r="C191" s="82"/>
      <x:c r="D191" s="82" t="str">
        <x:f>IFERROR(INDEX('Measurement Spec'!$B$8:$B$107,MATCH(C191,'Measurement Spec'!$A$8:$A$107,0)),"")</x:f>
      </x:c>
      <x:c r="E191" s="86" t="str">
        <x:f>IFERROR(INDEX('Measurement Spec'!$H$8:$N$107,MATCH(C191,'Measurement Spec'!$A$8:$A$107,0),MATCH(B191,'Measurement Spec'!$H$7:$N$7,0)),"")</x:f>
      </x:c>
      <x:c r="F191" s="86"/>
      <x:c r="G191" s="86"/>
      <x:c r="H191" s="86"/>
      <x:c r="I191" s="86" t="str">
        <x:f>IF(COUNTA(F191:H191)=0,"",ROUND(AVERAGE(F191:H191),2))</x:f>
      </x:c>
      <x:c r="J191" s="86" t="str">
        <x:f>IF(OR(E191="",I191=""),"",ROUND(I191-E191,2))</x:f>
      </x:c>
      <x:c r="K191" s="86" t="str">
        <x:f>IFERROR(INDEX('Measurement Spec'!$G$8:$G$107,MATCH(C191,'Measurement Spec'!$A$8:$A$107,0)),"")</x:f>
      </x:c>
      <x:c r="L191" s="82" t="str">
        <x:f>IF(J191="","",IF(ABS(J191)&lt;=K191,"PASS","FAIL"))</x:f>
      </x:c>
      <x:c r="M191" s="82"/>
    </x:row>
    <x:row r="192" ht="24" customHeight="1">
      <x:c r="A192" s="82"/>
      <x:c r="B192" s="82"/>
      <x:c r="C192" s="82"/>
      <x:c r="D192" s="82" t="str">
        <x:f>IFERROR(INDEX('Measurement Spec'!$B$8:$B$107,MATCH(C192,'Measurement Spec'!$A$8:$A$107,0)),"")</x:f>
      </x:c>
      <x:c r="E192" s="86" t="str">
        <x:f>IFERROR(INDEX('Measurement Spec'!$H$8:$N$107,MATCH(C192,'Measurement Spec'!$A$8:$A$107,0),MATCH(B192,'Measurement Spec'!$H$7:$N$7,0)),"")</x:f>
      </x:c>
      <x:c r="F192" s="86"/>
      <x:c r="G192" s="86"/>
      <x:c r="H192" s="86"/>
      <x:c r="I192" s="86" t="str">
        <x:f>IF(COUNTA(F192:H192)=0,"",ROUND(AVERAGE(F192:H192),2))</x:f>
      </x:c>
      <x:c r="J192" s="86" t="str">
        <x:f>IF(OR(E192="",I192=""),"",ROUND(I192-E192,2))</x:f>
      </x:c>
      <x:c r="K192" s="86" t="str">
        <x:f>IFERROR(INDEX('Measurement Spec'!$G$8:$G$107,MATCH(C192,'Measurement Spec'!$A$8:$A$107,0)),"")</x:f>
      </x:c>
      <x:c r="L192" s="82" t="str">
        <x:f>IF(J192="","",IF(ABS(J192)&lt;=K192,"PASS","FAIL"))</x:f>
      </x:c>
      <x:c r="M192" s="82"/>
    </x:row>
    <x:row r="193" ht="24" customHeight="1">
      <x:c r="A193" s="82"/>
      <x:c r="B193" s="82"/>
      <x:c r="C193" s="82"/>
      <x:c r="D193" s="82" t="str">
        <x:f>IFERROR(INDEX('Measurement Spec'!$B$8:$B$107,MATCH(C193,'Measurement Spec'!$A$8:$A$107,0)),"")</x:f>
      </x:c>
      <x:c r="E193" s="86" t="str">
        <x:f>IFERROR(INDEX('Measurement Spec'!$H$8:$N$107,MATCH(C193,'Measurement Spec'!$A$8:$A$107,0),MATCH(B193,'Measurement Spec'!$H$7:$N$7,0)),"")</x:f>
      </x:c>
      <x:c r="F193" s="86"/>
      <x:c r="G193" s="86"/>
      <x:c r="H193" s="86"/>
      <x:c r="I193" s="86" t="str">
        <x:f>IF(COUNTA(F193:H193)=0,"",ROUND(AVERAGE(F193:H193),2))</x:f>
      </x:c>
      <x:c r="J193" s="86" t="str">
        <x:f>IF(OR(E193="",I193=""),"",ROUND(I193-E193,2))</x:f>
      </x:c>
      <x:c r="K193" s="86" t="str">
        <x:f>IFERROR(INDEX('Measurement Spec'!$G$8:$G$107,MATCH(C193,'Measurement Spec'!$A$8:$A$107,0)),"")</x:f>
      </x:c>
      <x:c r="L193" s="82" t="str">
        <x:f>IF(J193="","",IF(ABS(J193)&lt;=K193,"PASS","FAIL"))</x:f>
      </x:c>
      <x:c r="M193" s="82"/>
    </x:row>
    <x:row r="194" ht="24" customHeight="1">
      <x:c r="A194" s="82"/>
      <x:c r="B194" s="82"/>
      <x:c r="C194" s="82"/>
      <x:c r="D194" s="82" t="str">
        <x:f>IFERROR(INDEX('Measurement Spec'!$B$8:$B$107,MATCH(C194,'Measurement Spec'!$A$8:$A$107,0)),"")</x:f>
      </x:c>
      <x:c r="E194" s="86" t="str">
        <x:f>IFERROR(INDEX('Measurement Spec'!$H$8:$N$107,MATCH(C194,'Measurement Spec'!$A$8:$A$107,0),MATCH(B194,'Measurement Spec'!$H$7:$N$7,0)),"")</x:f>
      </x:c>
      <x:c r="F194" s="86"/>
      <x:c r="G194" s="86"/>
      <x:c r="H194" s="86"/>
      <x:c r="I194" s="86" t="str">
        <x:f>IF(COUNTA(F194:H194)=0,"",ROUND(AVERAGE(F194:H194),2))</x:f>
      </x:c>
      <x:c r="J194" s="86" t="str">
        <x:f>IF(OR(E194="",I194=""),"",ROUND(I194-E194,2))</x:f>
      </x:c>
      <x:c r="K194" s="86" t="str">
        <x:f>IFERROR(INDEX('Measurement Spec'!$G$8:$G$107,MATCH(C194,'Measurement Spec'!$A$8:$A$107,0)),"")</x:f>
      </x:c>
      <x:c r="L194" s="82" t="str">
        <x:f>IF(J194="","",IF(ABS(J194)&lt;=K194,"PASS","FAIL"))</x:f>
      </x:c>
      <x:c r="M194" s="82"/>
    </x:row>
    <x:row r="195" ht="24" customHeight="1">
      <x:c r="A195" s="82"/>
      <x:c r="B195" s="82"/>
      <x:c r="C195" s="82"/>
      <x:c r="D195" s="82" t="str">
        <x:f>IFERROR(INDEX('Measurement Spec'!$B$8:$B$107,MATCH(C195,'Measurement Spec'!$A$8:$A$107,0)),"")</x:f>
      </x:c>
      <x:c r="E195" s="86" t="str">
        <x:f>IFERROR(INDEX('Measurement Spec'!$H$8:$N$107,MATCH(C195,'Measurement Spec'!$A$8:$A$107,0),MATCH(B195,'Measurement Spec'!$H$7:$N$7,0)),"")</x:f>
      </x:c>
      <x:c r="F195" s="86"/>
      <x:c r="G195" s="86"/>
      <x:c r="H195" s="86"/>
      <x:c r="I195" s="86" t="str">
        <x:f>IF(COUNTA(F195:H195)=0,"",ROUND(AVERAGE(F195:H195),2))</x:f>
      </x:c>
      <x:c r="J195" s="86" t="str">
        <x:f>IF(OR(E195="",I195=""),"",ROUND(I195-E195,2))</x:f>
      </x:c>
      <x:c r="K195" s="86" t="str">
        <x:f>IFERROR(INDEX('Measurement Spec'!$G$8:$G$107,MATCH(C195,'Measurement Spec'!$A$8:$A$107,0)),"")</x:f>
      </x:c>
      <x:c r="L195" s="82" t="str">
        <x:f>IF(J195="","",IF(ABS(J195)&lt;=K195,"PASS","FAIL"))</x:f>
      </x:c>
      <x:c r="M195" s="82"/>
    </x:row>
    <x:row r="196" ht="24" customHeight="1">
      <x:c r="A196" s="82"/>
      <x:c r="B196" s="82"/>
      <x:c r="C196" s="82"/>
      <x:c r="D196" s="82" t="str">
        <x:f>IFERROR(INDEX('Measurement Spec'!$B$8:$B$107,MATCH(C196,'Measurement Spec'!$A$8:$A$107,0)),"")</x:f>
      </x:c>
      <x:c r="E196" s="86" t="str">
        <x:f>IFERROR(INDEX('Measurement Spec'!$H$8:$N$107,MATCH(C196,'Measurement Spec'!$A$8:$A$107,0),MATCH(B196,'Measurement Spec'!$H$7:$N$7,0)),"")</x:f>
      </x:c>
      <x:c r="F196" s="86"/>
      <x:c r="G196" s="86"/>
      <x:c r="H196" s="86"/>
      <x:c r="I196" s="86" t="str">
        <x:f>IF(COUNTA(F196:H196)=0,"",ROUND(AVERAGE(F196:H196),2))</x:f>
      </x:c>
      <x:c r="J196" s="86" t="str">
        <x:f>IF(OR(E196="",I196=""),"",ROUND(I196-E196,2))</x:f>
      </x:c>
      <x:c r="K196" s="86" t="str">
        <x:f>IFERROR(INDEX('Measurement Spec'!$G$8:$G$107,MATCH(C196,'Measurement Spec'!$A$8:$A$107,0)),"")</x:f>
      </x:c>
      <x:c r="L196" s="82" t="str">
        <x:f>IF(J196="","",IF(ABS(J196)&lt;=K196,"PASS","FAIL"))</x:f>
      </x:c>
      <x:c r="M196" s="82"/>
    </x:row>
    <x:row r="197" ht="24" customHeight="1">
      <x:c r="A197" s="82"/>
      <x:c r="B197" s="82"/>
      <x:c r="C197" s="82"/>
      <x:c r="D197" s="82" t="str">
        <x:f>IFERROR(INDEX('Measurement Spec'!$B$8:$B$107,MATCH(C197,'Measurement Spec'!$A$8:$A$107,0)),"")</x:f>
      </x:c>
      <x:c r="E197" s="86" t="str">
        <x:f>IFERROR(INDEX('Measurement Spec'!$H$8:$N$107,MATCH(C197,'Measurement Spec'!$A$8:$A$107,0),MATCH(B197,'Measurement Spec'!$H$7:$N$7,0)),"")</x:f>
      </x:c>
      <x:c r="F197" s="86"/>
      <x:c r="G197" s="86"/>
      <x:c r="H197" s="86"/>
      <x:c r="I197" s="86" t="str">
        <x:f>IF(COUNTA(F197:H197)=0,"",ROUND(AVERAGE(F197:H197),2))</x:f>
      </x:c>
      <x:c r="J197" s="86" t="str">
        <x:f>IF(OR(E197="",I197=""),"",ROUND(I197-E197,2))</x:f>
      </x:c>
      <x:c r="K197" s="86" t="str">
        <x:f>IFERROR(INDEX('Measurement Spec'!$G$8:$G$107,MATCH(C197,'Measurement Spec'!$A$8:$A$107,0)),"")</x:f>
      </x:c>
      <x:c r="L197" s="82" t="str">
        <x:f>IF(J197="","",IF(ABS(J197)&lt;=K197,"PASS","FAIL"))</x:f>
      </x:c>
      <x:c r="M197" s="82"/>
    </x:row>
    <x:row r="198" ht="24" customHeight="1">
      <x:c r="A198" s="82"/>
      <x:c r="B198" s="82"/>
      <x:c r="C198" s="82"/>
      <x:c r="D198" s="82" t="str">
        <x:f>IFERROR(INDEX('Measurement Spec'!$B$8:$B$107,MATCH(C198,'Measurement Spec'!$A$8:$A$107,0)),"")</x:f>
      </x:c>
      <x:c r="E198" s="86" t="str">
        <x:f>IFERROR(INDEX('Measurement Spec'!$H$8:$N$107,MATCH(C198,'Measurement Spec'!$A$8:$A$107,0),MATCH(B198,'Measurement Spec'!$H$7:$N$7,0)),"")</x:f>
      </x:c>
      <x:c r="F198" s="86"/>
      <x:c r="G198" s="86"/>
      <x:c r="H198" s="86"/>
      <x:c r="I198" s="86" t="str">
        <x:f>IF(COUNTA(F198:H198)=0,"",ROUND(AVERAGE(F198:H198),2))</x:f>
      </x:c>
      <x:c r="J198" s="86" t="str">
        <x:f>IF(OR(E198="",I198=""),"",ROUND(I198-E198,2))</x:f>
      </x:c>
      <x:c r="K198" s="86" t="str">
        <x:f>IFERROR(INDEX('Measurement Spec'!$G$8:$G$107,MATCH(C198,'Measurement Spec'!$A$8:$A$107,0)),"")</x:f>
      </x:c>
      <x:c r="L198" s="82" t="str">
        <x:f>IF(J198="","",IF(ABS(J198)&lt;=K198,"PASS","FAIL"))</x:f>
      </x:c>
      <x:c r="M198" s="82"/>
    </x:row>
    <x:row r="199" ht="24" customHeight="1">
      <x:c r="A199" s="82"/>
      <x:c r="B199" s="82"/>
      <x:c r="C199" s="82"/>
      <x:c r="D199" s="82" t="str">
        <x:f>IFERROR(INDEX('Measurement Spec'!$B$8:$B$107,MATCH(C199,'Measurement Spec'!$A$8:$A$107,0)),"")</x:f>
      </x:c>
      <x:c r="E199" s="86" t="str">
        <x:f>IFERROR(INDEX('Measurement Spec'!$H$8:$N$107,MATCH(C199,'Measurement Spec'!$A$8:$A$107,0),MATCH(B199,'Measurement Spec'!$H$7:$N$7,0)),"")</x:f>
      </x:c>
      <x:c r="F199" s="86"/>
      <x:c r="G199" s="86"/>
      <x:c r="H199" s="86"/>
      <x:c r="I199" s="86" t="str">
        <x:f>IF(COUNTA(F199:H199)=0,"",ROUND(AVERAGE(F199:H199),2))</x:f>
      </x:c>
      <x:c r="J199" s="86" t="str">
        <x:f>IF(OR(E199="",I199=""),"",ROUND(I199-E199,2))</x:f>
      </x:c>
      <x:c r="K199" s="86" t="str">
        <x:f>IFERROR(INDEX('Measurement Spec'!$G$8:$G$107,MATCH(C199,'Measurement Spec'!$A$8:$A$107,0)),"")</x:f>
      </x:c>
      <x:c r="L199" s="82" t="str">
        <x:f>IF(J199="","",IF(ABS(J199)&lt;=K199,"PASS","FAIL"))</x:f>
      </x:c>
      <x:c r="M199" s="82"/>
    </x:row>
    <x:row r="200" ht="24" customHeight="1">
      <x:c r="A200" s="82"/>
      <x:c r="B200" s="82"/>
      <x:c r="C200" s="82"/>
      <x:c r="D200" s="82" t="str">
        <x:f>IFERROR(INDEX('Measurement Spec'!$B$8:$B$107,MATCH(C200,'Measurement Spec'!$A$8:$A$107,0)),"")</x:f>
      </x:c>
      <x:c r="E200" s="86" t="str">
        <x:f>IFERROR(INDEX('Measurement Spec'!$H$8:$N$107,MATCH(C200,'Measurement Spec'!$A$8:$A$107,0),MATCH(B200,'Measurement Spec'!$H$7:$N$7,0)),"")</x:f>
      </x:c>
      <x:c r="F200" s="86"/>
      <x:c r="G200" s="86"/>
      <x:c r="H200" s="86"/>
      <x:c r="I200" s="86" t="str">
        <x:f>IF(COUNTA(F200:H200)=0,"",ROUND(AVERAGE(F200:H200),2))</x:f>
      </x:c>
      <x:c r="J200" s="86" t="str">
        <x:f>IF(OR(E200="",I200=""),"",ROUND(I200-E200,2))</x:f>
      </x:c>
      <x:c r="K200" s="86" t="str">
        <x:f>IFERROR(INDEX('Measurement Spec'!$G$8:$G$107,MATCH(C200,'Measurement Spec'!$A$8:$A$107,0)),"")</x:f>
      </x:c>
      <x:c r="L200" s="82" t="str">
        <x:f>IF(J200="","",IF(ABS(J200)&lt;=K200,"PASS","FAIL"))</x:f>
      </x:c>
      <x:c r="M200" s="82"/>
    </x:row>
    <x:row r="201" ht="24" customHeight="1">
      <x:c r="A201" s="82"/>
      <x:c r="B201" s="82"/>
      <x:c r="C201" s="82"/>
      <x:c r="D201" s="82" t="str">
        <x:f>IFERROR(INDEX('Measurement Spec'!$B$8:$B$107,MATCH(C201,'Measurement Spec'!$A$8:$A$107,0)),"")</x:f>
      </x:c>
      <x:c r="E201" s="86" t="str">
        <x:f>IFERROR(INDEX('Measurement Spec'!$H$8:$N$107,MATCH(C201,'Measurement Spec'!$A$8:$A$107,0),MATCH(B201,'Measurement Spec'!$H$7:$N$7,0)),"")</x:f>
      </x:c>
      <x:c r="F201" s="86"/>
      <x:c r="G201" s="86"/>
      <x:c r="H201" s="86"/>
      <x:c r="I201" s="86" t="str">
        <x:f>IF(COUNTA(F201:H201)=0,"",ROUND(AVERAGE(F201:H201),2))</x:f>
      </x:c>
      <x:c r="J201" s="86" t="str">
        <x:f>IF(OR(E201="",I201=""),"",ROUND(I201-E201,2))</x:f>
      </x:c>
      <x:c r="K201" s="86" t="str">
        <x:f>IFERROR(INDEX('Measurement Spec'!$G$8:$G$107,MATCH(C201,'Measurement Spec'!$A$8:$A$107,0)),"")</x:f>
      </x:c>
      <x:c r="L201" s="82" t="str">
        <x:f>IF(J201="","",IF(ABS(J201)&lt;=K201,"PASS","FAIL"))</x:f>
      </x:c>
      <x:c r="M201" s="82"/>
    </x:row>
    <x:row r="202" ht="24" customHeight="1">
      <x:c r="A202" s="82"/>
      <x:c r="B202" s="82"/>
      <x:c r="C202" s="82"/>
      <x:c r="D202" s="82" t="str">
        <x:f>IFERROR(INDEX('Measurement Spec'!$B$8:$B$107,MATCH(C202,'Measurement Spec'!$A$8:$A$107,0)),"")</x:f>
      </x:c>
      <x:c r="E202" s="86" t="str">
        <x:f>IFERROR(INDEX('Measurement Spec'!$H$8:$N$107,MATCH(C202,'Measurement Spec'!$A$8:$A$107,0),MATCH(B202,'Measurement Spec'!$H$7:$N$7,0)),"")</x:f>
      </x:c>
      <x:c r="F202" s="86"/>
      <x:c r="G202" s="86"/>
      <x:c r="H202" s="86"/>
      <x:c r="I202" s="86" t="str">
        <x:f>IF(COUNTA(F202:H202)=0,"",ROUND(AVERAGE(F202:H202),2))</x:f>
      </x:c>
      <x:c r="J202" s="86" t="str">
        <x:f>IF(OR(E202="",I202=""),"",ROUND(I202-E202,2))</x:f>
      </x:c>
      <x:c r="K202" s="86" t="str">
        <x:f>IFERROR(INDEX('Measurement Spec'!$G$8:$G$107,MATCH(C202,'Measurement Spec'!$A$8:$A$107,0)),"")</x:f>
      </x:c>
      <x:c r="L202" s="82" t="str">
        <x:f>IF(J202="","",IF(ABS(J202)&lt;=K202,"PASS","FAIL"))</x:f>
      </x:c>
      <x:c r="M202" s="82"/>
    </x:row>
    <x:row r="203" ht="24" customHeight="1">
      <x:c r="A203" s="82"/>
      <x:c r="B203" s="82"/>
      <x:c r="C203" s="82"/>
      <x:c r="D203" s="82" t="str">
        <x:f>IFERROR(INDEX('Measurement Spec'!$B$8:$B$107,MATCH(C203,'Measurement Spec'!$A$8:$A$107,0)),"")</x:f>
      </x:c>
      <x:c r="E203" s="86" t="str">
        <x:f>IFERROR(INDEX('Measurement Spec'!$H$8:$N$107,MATCH(C203,'Measurement Spec'!$A$8:$A$107,0),MATCH(B203,'Measurement Spec'!$H$7:$N$7,0)),"")</x:f>
      </x:c>
      <x:c r="F203" s="86"/>
      <x:c r="G203" s="86"/>
      <x:c r="H203" s="86"/>
      <x:c r="I203" s="86" t="str">
        <x:f>IF(COUNTA(F203:H203)=0,"",ROUND(AVERAGE(F203:H203),2))</x:f>
      </x:c>
      <x:c r="J203" s="86" t="str">
        <x:f>IF(OR(E203="",I203=""),"",ROUND(I203-E203,2))</x:f>
      </x:c>
      <x:c r="K203" s="86" t="str">
        <x:f>IFERROR(INDEX('Measurement Spec'!$G$8:$G$107,MATCH(C203,'Measurement Spec'!$A$8:$A$107,0)),"")</x:f>
      </x:c>
      <x:c r="L203" s="82" t="str">
        <x:f>IF(J203="","",IF(ABS(J203)&lt;=K203,"PASS","FAIL"))</x:f>
      </x:c>
      <x:c r="M203" s="82"/>
    </x:row>
    <x:row r="204" ht="24" customHeight="1">
      <x:c r="A204" s="82"/>
      <x:c r="B204" s="82"/>
      <x:c r="C204" s="82"/>
      <x:c r="D204" s="82" t="str">
        <x:f>IFERROR(INDEX('Measurement Spec'!$B$8:$B$107,MATCH(C204,'Measurement Spec'!$A$8:$A$107,0)),"")</x:f>
      </x:c>
      <x:c r="E204" s="86" t="str">
        <x:f>IFERROR(INDEX('Measurement Spec'!$H$8:$N$107,MATCH(C204,'Measurement Spec'!$A$8:$A$107,0),MATCH(B204,'Measurement Spec'!$H$7:$N$7,0)),"")</x:f>
      </x:c>
      <x:c r="F204" s="86"/>
      <x:c r="G204" s="86"/>
      <x:c r="H204" s="86"/>
      <x:c r="I204" s="86" t="str">
        <x:f>IF(COUNTA(F204:H204)=0,"",ROUND(AVERAGE(F204:H204),2))</x:f>
      </x:c>
      <x:c r="J204" s="86" t="str">
        <x:f>IF(OR(E204="",I204=""),"",ROUND(I204-E204,2))</x:f>
      </x:c>
      <x:c r="K204" s="86" t="str">
        <x:f>IFERROR(INDEX('Measurement Spec'!$G$8:$G$107,MATCH(C204,'Measurement Spec'!$A$8:$A$107,0)),"")</x:f>
      </x:c>
      <x:c r="L204" s="82" t="str">
        <x:f>IF(J204="","",IF(ABS(J204)&lt;=K204,"PASS","FAIL"))</x:f>
      </x:c>
      <x:c r="M204" s="82"/>
    </x:row>
    <x:row r="205" ht="24" customHeight="1">
      <x:c r="A205" s="82"/>
      <x:c r="B205" s="82"/>
      <x:c r="C205" s="82"/>
      <x:c r="D205" s="82" t="str">
        <x:f>IFERROR(INDEX('Measurement Spec'!$B$8:$B$107,MATCH(C205,'Measurement Spec'!$A$8:$A$107,0)),"")</x:f>
      </x:c>
      <x:c r="E205" s="86" t="str">
        <x:f>IFERROR(INDEX('Measurement Spec'!$H$8:$N$107,MATCH(C205,'Measurement Spec'!$A$8:$A$107,0),MATCH(B205,'Measurement Spec'!$H$7:$N$7,0)),"")</x:f>
      </x:c>
      <x:c r="F205" s="86"/>
      <x:c r="G205" s="86"/>
      <x:c r="H205" s="86"/>
      <x:c r="I205" s="86" t="str">
        <x:f>IF(COUNTA(F205:H205)=0,"",ROUND(AVERAGE(F205:H205),2))</x:f>
      </x:c>
      <x:c r="J205" s="86" t="str">
        <x:f>IF(OR(E205="",I205=""),"",ROUND(I205-E205,2))</x:f>
      </x:c>
      <x:c r="K205" s="86" t="str">
        <x:f>IFERROR(INDEX('Measurement Spec'!$G$8:$G$107,MATCH(C205,'Measurement Spec'!$A$8:$A$107,0)),"")</x:f>
      </x:c>
      <x:c r="L205" s="82" t="str">
        <x:f>IF(J205="","",IF(ABS(J205)&lt;=K205,"PASS","FAIL"))</x:f>
      </x:c>
      <x:c r="M205" s="82"/>
    </x:row>
    <x:row r="206" ht="24" customHeight="1">
      <x:c r="A206" s="82"/>
      <x:c r="B206" s="82"/>
      <x:c r="C206" s="82"/>
      <x:c r="D206" s="82" t="str">
        <x:f>IFERROR(INDEX('Measurement Spec'!$B$8:$B$107,MATCH(C206,'Measurement Spec'!$A$8:$A$107,0)),"")</x:f>
      </x:c>
      <x:c r="E206" s="86" t="str">
        <x:f>IFERROR(INDEX('Measurement Spec'!$H$8:$N$107,MATCH(C206,'Measurement Spec'!$A$8:$A$107,0),MATCH(B206,'Measurement Spec'!$H$7:$N$7,0)),"")</x:f>
      </x:c>
      <x:c r="F206" s="86"/>
      <x:c r="G206" s="86"/>
      <x:c r="H206" s="86"/>
      <x:c r="I206" s="86" t="str">
        <x:f>IF(COUNTA(F206:H206)=0,"",ROUND(AVERAGE(F206:H206),2))</x:f>
      </x:c>
      <x:c r="J206" s="86" t="str">
        <x:f>IF(OR(E206="",I206=""),"",ROUND(I206-E206,2))</x:f>
      </x:c>
      <x:c r="K206" s="86" t="str">
        <x:f>IFERROR(INDEX('Measurement Spec'!$G$8:$G$107,MATCH(C206,'Measurement Spec'!$A$8:$A$107,0)),"")</x:f>
      </x:c>
      <x:c r="L206" s="82" t="str">
        <x:f>IF(J206="","",IF(ABS(J206)&lt;=K206,"PASS","FAIL"))</x:f>
      </x:c>
      <x:c r="M206" s="82"/>
    </x:row>
    <x:row r="207" ht="24" customHeight="1">
      <x:c r="A207" s="82"/>
      <x:c r="B207" s="82"/>
      <x:c r="C207" s="82"/>
      <x:c r="D207" s="82" t="str">
        <x:f>IFERROR(INDEX('Measurement Spec'!$B$8:$B$107,MATCH(C207,'Measurement Spec'!$A$8:$A$107,0)),"")</x:f>
      </x:c>
      <x:c r="E207" s="86" t="str">
        <x:f>IFERROR(INDEX('Measurement Spec'!$H$8:$N$107,MATCH(C207,'Measurement Spec'!$A$8:$A$107,0),MATCH(B207,'Measurement Spec'!$H$7:$N$7,0)),"")</x:f>
      </x:c>
      <x:c r="F207" s="86"/>
      <x:c r="G207" s="86"/>
      <x:c r="H207" s="86"/>
      <x:c r="I207" s="86" t="str">
        <x:f>IF(COUNTA(F207:H207)=0,"",ROUND(AVERAGE(F207:H207),2))</x:f>
      </x:c>
      <x:c r="J207" s="86" t="str">
        <x:f>IF(OR(E207="",I207=""),"",ROUND(I207-E207,2))</x:f>
      </x:c>
      <x:c r="K207" s="86" t="str">
        <x:f>IFERROR(INDEX('Measurement Spec'!$G$8:$G$107,MATCH(C207,'Measurement Spec'!$A$8:$A$107,0)),"")</x:f>
      </x:c>
      <x:c r="L207" s="82" t="str">
        <x:f>IF(J207="","",IF(ABS(J207)&lt;=K207,"PASS","FAIL"))</x:f>
      </x:c>
      <x:c r="M207" s="82"/>
    </x:row>
  </x:sheetData>
  <x:mergeCells>
    <x:mergeCell ref="A1:M1"/>
    <x:mergeCell ref="A2:M2"/>
  </x:mergeCells>
  <x:conditionalFormatting sqref="L8:L207">
    <x:cfRule type="expression" dxfId="3" priority="1">
      <x:formula>L8="PASS"</x:formula>
    </x:cfRule>
    <x:cfRule type="expression" dxfId="4" priority="2">
      <x:formula>L8="FAIL"</x:formula>
    </x:cfRule>
  </x:conditionalFormatting>
  <x:conditionalFormatting sqref="J8:J207">
    <x:cfRule type="expression" dxfId="5" priority="3">
      <x:formula>ABS(J8)&gt;K8</x:formula>
    </x:cfRule>
    <x:cfRule type="expression" dxfId="6" priority="4">
      <x:formula>AND(J8&lt;&gt;"",ABS(J8)&lt;=K8)</x:formula>
    </x:cfRule>
  </x:conditionalFormatting>
  <x:dataValidations count="3">
    <x:dataValidation type="list" sqref="B8:B207">
      <x:formula1>Lists!$A$2:$A$8</x:formula1>
    </x:dataValidation>
    <x:dataValidation type="list" sqref="C8:C207">
      <x:formula1>Lists!$G$2:$G$29</x:formula1>
    </x:dataValidation>
    <x:dataValidation type="list" sqref="L8:L207">
      <x:formula1>Lists!$C$2:$C$4</x:formula1>
    </x:dataValidation>
  </x:dataValidations>
  <x:pageMargins left="0.7" right="0.7" top="0.75" bottom="0.75" header="0.3" footer="0.3"/>
  <x:tableParts count="1">
    <x:tablePart xmlns:r="http://schemas.openxmlformats.org/officeDocument/2006/relationships" r:id="Rb7394c4e3ec545ad"/>
  </x:tableParts>
</x:worksheet>
</file>

<file path=xl/worksheets/sheet4.xml><?xml version="1.0" encoding="utf-8"?>
<x:worksheet xmlns:x="http://schemas.openxmlformats.org/spreadsheetml/2006/main">
  <x:sheetFormatPr defaultRowHeight="15"/>
  <x:cols>
    <x:col min="1" max="1" width="12" hidden="0" customWidth="1"/>
    <x:col min="2" max="2" width="24" hidden="0" customWidth="1"/>
    <x:col min="3" max="3" width="18" hidden="0" customWidth="1"/>
    <x:col min="4" max="4" width="48" hidden="0" customWidth="1"/>
    <x:col min="5" max="5" width="32" hidden="0" customWidth="1"/>
  </x:cols>
  <x:sheetData>
    <x:row r="1" ht="30" customHeight="1">
      <x:c r="A1" s="25" t="str">
        <x:v>Point of Measure Library — Apparel Measurement Methods</x:v>
      </x:c>
      <x:c r="B1" s="25"/>
      <x:c r="C1" s="25"/>
      <x:c r="D1" s="25"/>
      <x:c r="E1" s="25"/>
    </x:row>
    <x:row r="2" ht="32" customHeight="1">
      <x:c r="A2" s="76" t="str">
        <x:v>Use this sheet as a reference when building a tech pack or measurement spec. You can add your own POMs and methods based on the product category.</x:v>
      </x:c>
      <x:c r="B2" s="76"/>
      <x:c r="C2" s="76"/>
      <x:c r="D2" s="76"/>
      <x:c r="E2" s="76"/>
    </x:row>
    <x:row r="5">
      <x:c r="A5" s="6" t="str">
        <x:v>POM Code</x:v>
      </x:c>
      <x:c r="B5" s="6" t="str">
        <x:v>Point of Measure</x:v>
      </x:c>
      <x:c r="C5" s="6" t="str">
        <x:v>Category</x:v>
      </x:c>
      <x:c r="D5" s="6" t="str">
        <x:v>How to Measure</x:v>
      </x:c>
      <x:c r="E5" s="6" t="str">
        <x:v>Common Use</x:v>
      </x:c>
    </x:row>
    <x:row r="6" ht="38" customHeight="1">
      <x:c r="A6" s="82" t="str">
        <x:v>A01</x:v>
      </x:c>
      <x:c r="B6" s="82" t="str">
        <x:v>Chest / 1/2 Chest</x:v>
      </x:c>
      <x:c r="C6" s="82" t="str">
        <x:v>Tops</x:v>
      </x:c>
      <x:c r="D6" s="82" t="str">
        <x:v>Measure 2.5 cm below armhole across front body.</x:v>
      </x:c>
      <x:c r="E6" s="82" t="str">
        <x:v>Tech pack, size grading, fit sample, production audit</x:v>
      </x:c>
    </x:row>
    <x:row r="7" ht="38" customHeight="1">
      <x:c r="A7" s="82" t="str">
        <x:v>A02</x:v>
      </x:c>
      <x:c r="B7" s="82" t="str">
        <x:v>Body Length</x:v>
      </x:c>
      <x:c r="C7" s="82" t="str">
        <x:v>Tops</x:v>
      </x:c>
      <x:c r="D7" s="82" t="str">
        <x:v>Measure from highest shoulder point to bottom hem.</x:v>
      </x:c>
      <x:c r="E7" s="82" t="str">
        <x:v>Tech pack, size grading, fit sample, production audit</x:v>
      </x:c>
    </x:row>
    <x:row r="8" ht="38" customHeight="1">
      <x:c r="A8" s="82" t="str">
        <x:v>A03</x:v>
      </x:c>
      <x:c r="B8" s="82" t="str">
        <x:v>Shoulder Width</x:v>
      </x:c>
      <x:c r="C8" s="82" t="str">
        <x:v>Tops</x:v>
      </x:c>
      <x:c r="D8" s="82" t="str">
        <x:v>Measure shoulder point to shoulder point across back.</x:v>
      </x:c>
      <x:c r="E8" s="82" t="str">
        <x:v>Tech pack, size grading, fit sample, production audit</x:v>
      </x:c>
    </x:row>
    <x:row r="9" ht="38" customHeight="1">
      <x:c r="A9" s="82" t="str">
        <x:v>A04</x:v>
      </x:c>
      <x:c r="B9" s="82" t="str">
        <x:v>Sleeve Length</x:v>
      </x:c>
      <x:c r="C9" s="82" t="str">
        <x:v>Tops</x:v>
      </x:c>
      <x:c r="D9" s="82" t="str">
        <x:v>Measure from shoulder seam to sleeve opening.</x:v>
      </x:c>
      <x:c r="E9" s="82" t="str">
        <x:v>Tech pack, size grading, fit sample, production audit</x:v>
      </x:c>
    </x:row>
    <x:row r="10" ht="38" customHeight="1">
      <x:c r="A10" s="82" t="str">
        <x:v>A05</x:v>
      </x:c>
      <x:c r="B10" s="82" t="str">
        <x:v>Armhole</x:v>
      </x:c>
      <x:c r="C10" s="82" t="str">
        <x:v>Tops</x:v>
      </x:c>
      <x:c r="D10" s="82" t="str">
        <x:v>Measure curve around armhole seam.</x:v>
      </x:c>
      <x:c r="E10" s="82" t="str">
        <x:v>Tech pack, size grading, fit sample, production audit</x:v>
      </x:c>
    </x:row>
    <x:row r="11" ht="38" customHeight="1">
      <x:c r="A11" s="82" t="str">
        <x:v>A06</x:v>
      </x:c>
      <x:c r="B11" s="82" t="str">
        <x:v>Bicep / 1/2 Sleeve</x:v>
      </x:c>
      <x:c r="C11" s="82" t="str">
        <x:v>Tops</x:v>
      </x:c>
      <x:c r="D11" s="82" t="str">
        <x:v>Measure across sleeve at bicep level.</x:v>
      </x:c>
      <x:c r="E11" s="82" t="str">
        <x:v>Tech pack, size grading, fit sample, production audit</x:v>
      </x:c>
    </x:row>
    <x:row r="12" ht="38" customHeight="1">
      <x:c r="A12" s="82" t="str">
        <x:v>A07</x:v>
      </x:c>
      <x:c r="B12" s="82" t="str">
        <x:v>Cuff Opening</x:v>
      </x:c>
      <x:c r="C12" s="82" t="str">
        <x:v>Tops</x:v>
      </x:c>
      <x:c r="D12" s="82" t="str">
        <x:v>Measure sleeve opening edge to edge.</x:v>
      </x:c>
      <x:c r="E12" s="82" t="str">
        <x:v>Tech pack, size grading, fit sample, production audit</x:v>
      </x:c>
    </x:row>
    <x:row r="13" ht="38" customHeight="1">
      <x:c r="A13" s="82" t="str">
        <x:v>A08</x:v>
      </x:c>
      <x:c r="B13" s="82" t="str">
        <x:v>Bottom Hem / 1/2 Hem</x:v>
      </x:c>
      <x:c r="C13" s="82" t="str">
        <x:v>Tops</x:v>
      </x:c>
      <x:c r="D13" s="82" t="str">
        <x:v>Measure bottom opening edge to edge.</x:v>
      </x:c>
      <x:c r="E13" s="82" t="str">
        <x:v>Tech pack, size grading, fit sample, production audit</x:v>
      </x:c>
    </x:row>
    <x:row r="14" ht="38" customHeight="1">
      <x:c r="A14" s="82" t="str">
        <x:v>A09</x:v>
      </x:c>
      <x:c r="B14" s="82" t="str">
        <x:v>Neck Width</x:v>
      </x:c>
      <x:c r="C14" s="82" t="str">
        <x:v>Tops</x:v>
      </x:c>
      <x:c r="D14" s="82" t="str">
        <x:v>Measure across neckline from edge to edge.</x:v>
      </x:c>
      <x:c r="E14" s="82" t="str">
        <x:v>Tech pack, size grading, fit sample, production audit</x:v>
      </x:c>
    </x:row>
    <x:row r="15" ht="38" customHeight="1">
      <x:c r="A15" s="82" t="str">
        <x:v>A10</x:v>
      </x:c>
      <x:c r="B15" s="82" t="str">
        <x:v>Front Neck Drop</x:v>
      </x:c>
      <x:c r="C15" s="82" t="str">
        <x:v>Tops</x:v>
      </x:c>
      <x:c r="D15" s="82" t="str">
        <x:v>Measure from shoulder line to front neckline depth.</x:v>
      </x:c>
      <x:c r="E15" s="82" t="str">
        <x:v>Tech pack, size grading, fit sample, production audit</x:v>
      </x:c>
    </x:row>
    <x:row r="16" ht="38" customHeight="1">
      <x:c r="A16" s="82" t="str">
        <x:v>A11</x:v>
      </x:c>
      <x:c r="B16" s="82" t="str">
        <x:v>Back Neck Drop</x:v>
      </x:c>
      <x:c r="C16" s="82" t="str">
        <x:v>Tops</x:v>
      </x:c>
      <x:c r="D16" s="82" t="str">
        <x:v>Measure from shoulder line to back neckline depth.</x:v>
      </x:c>
      <x:c r="E16" s="82" t="str">
        <x:v>Tech pack, size grading, fit sample, production audit</x:v>
      </x:c>
    </x:row>
    <x:row r="17" ht="38" customHeight="1">
      <x:c r="A17" s="82" t="str">
        <x:v>B01</x:v>
      </x:c>
      <x:c r="B17" s="82" t="str">
        <x:v>Waist / 1/2 Waist</x:v>
      </x:c>
      <x:c r="C17" s="82" t="str">
        <x:v>Bottoms</x:v>
      </x:c>
      <x:c r="D17" s="82" t="str">
        <x:v>Measure waistband edge to edge relaxed.</x:v>
      </x:c>
      <x:c r="E17" s="82" t="str">
        <x:v>Tech pack, size grading, fit sample, production audit</x:v>
      </x:c>
    </x:row>
    <x:row r="18" ht="38" customHeight="1">
      <x:c r="A18" s="82" t="str">
        <x:v>B02</x:v>
      </x:c>
      <x:c r="B18" s="82" t="str">
        <x:v>Hip / 1/2 Hip</x:v>
      </x:c>
      <x:c r="C18" s="82" t="str">
        <x:v>Bottoms</x:v>
      </x:c>
      <x:c r="D18" s="82" t="str">
        <x:v>Measure across fullest hip point.</x:v>
      </x:c>
      <x:c r="E18" s="82" t="str">
        <x:v>Tech pack, size grading, fit sample, production audit</x:v>
      </x:c>
    </x:row>
    <x:row r="19" ht="38" customHeight="1">
      <x:c r="A19" s="82" t="str">
        <x:v>B03</x:v>
      </x:c>
      <x:c r="B19" s="82" t="str">
        <x:v>Front Rise</x:v>
      </x:c>
      <x:c r="C19" s="82" t="str">
        <x:v>Bottoms</x:v>
      </x:c>
      <x:c r="D19" s="82" t="str">
        <x:v>Measure from crotch seam to top front waistband.</x:v>
      </x:c>
      <x:c r="E19" s="82" t="str">
        <x:v>Tech pack, size grading, fit sample, production audit</x:v>
      </x:c>
    </x:row>
    <x:row r="20" ht="38" customHeight="1">
      <x:c r="A20" s="82" t="str">
        <x:v>B04</x:v>
      </x:c>
      <x:c r="B20" s="82" t="str">
        <x:v>Back Rise</x:v>
      </x:c>
      <x:c r="C20" s="82" t="str">
        <x:v>Bottoms</x:v>
      </x:c>
      <x:c r="D20" s="82" t="str">
        <x:v>Measure from crotch seam to top back waistband.</x:v>
      </x:c>
      <x:c r="E20" s="82" t="str">
        <x:v>Tech pack, size grading, fit sample, production audit</x:v>
      </x:c>
    </x:row>
    <x:row r="21" ht="38" customHeight="1">
      <x:c r="A21" s="82" t="str">
        <x:v>B05</x:v>
      </x:c>
      <x:c r="B21" s="82" t="str">
        <x:v>Inseam</x:v>
      </x:c>
      <x:c r="C21" s="82" t="str">
        <x:v>Bottoms</x:v>
      </x:c>
      <x:c r="D21" s="82" t="str">
        <x:v>Measure from crotch point to bottom leg opening.</x:v>
      </x:c>
      <x:c r="E21" s="82" t="str">
        <x:v>Tech pack, size grading, fit sample, production audit</x:v>
      </x:c>
    </x:row>
    <x:row r="22" ht="38" customHeight="1">
      <x:c r="A22" s="82" t="str">
        <x:v>B06</x:v>
      </x:c>
      <x:c r="B22" s="82" t="str">
        <x:v>Outseam</x:v>
      </x:c>
      <x:c r="C22" s="82" t="str">
        <x:v>Bottoms</x:v>
      </x:c>
      <x:c r="D22" s="82" t="str">
        <x:v>Measure from top waistband to bottom leg opening.</x:v>
      </x:c>
      <x:c r="E22" s="82" t="str">
        <x:v>Tech pack, size grading, fit sample, production audit</x:v>
      </x:c>
    </x:row>
    <x:row r="23" ht="38" customHeight="1">
      <x:c r="A23" s="82" t="str">
        <x:v>B07</x:v>
      </x:c>
      <x:c r="B23" s="82" t="str">
        <x:v>Thigh / 1/2 Thigh</x:v>
      </x:c>
      <x:c r="C23" s="82" t="str">
        <x:v>Bottoms</x:v>
      </x:c>
      <x:c r="D23" s="82" t="str">
        <x:v>Measure 2.5 cm below crotch across leg.</x:v>
      </x:c>
      <x:c r="E23" s="82" t="str">
        <x:v>Tech pack, size grading, fit sample, production audit</x:v>
      </x:c>
    </x:row>
    <x:row r="24" ht="38" customHeight="1">
      <x:c r="A24" s="82" t="str">
        <x:v>B08</x:v>
      </x:c>
      <x:c r="B24" s="82" t="str">
        <x:v>Knee / 1/2 Knee</x:v>
      </x:c>
      <x:c r="C24" s="82" t="str">
        <x:v>Bottoms</x:v>
      </x:c>
      <x:c r="D24" s="82" t="str">
        <x:v>Measure across knee point.</x:v>
      </x:c>
      <x:c r="E24" s="82" t="str">
        <x:v>Tech pack, size grading, fit sample, production audit</x:v>
      </x:c>
    </x:row>
    <x:row r="25" ht="38" customHeight="1">
      <x:c r="A25" s="82" t="str">
        <x:v>B09</x:v>
      </x:c>
      <x:c r="B25" s="82" t="str">
        <x:v>Leg Opening</x:v>
      </x:c>
      <x:c r="C25" s="82" t="str">
        <x:v>Bottoms</x:v>
      </x:c>
      <x:c r="D25" s="82" t="str">
        <x:v>Measure bottom leg opening edge to edge.</x:v>
      </x:c>
      <x:c r="E25" s="82" t="str">
        <x:v>Tech pack, size grading, fit sample, production audit</x:v>
      </x:c>
    </x:row>
    <x:row r="26" ht="38" customHeight="1">
      <x:c r="A26" s="82" t="str">
        <x:v>C01</x:v>
      </x:c>
      <x:c r="B26" s="82" t="str">
        <x:v>Hood Height</x:v>
      </x:c>
      <x:c r="C26" s="82" t="str">
        <x:v>Detail / Construction</x:v>
      </x:c>
      <x:c r="D26" s="82" t="str">
        <x:v>Measure hood from neckline seam to top crown.</x:v>
      </x:c>
      <x:c r="E26" s="82" t="str">
        <x:v>Tech pack, size grading, fit sample, production audit</x:v>
      </x:c>
    </x:row>
    <x:row r="27" ht="38" customHeight="1">
      <x:c r="A27" s="82" t="str">
        <x:v>C02</x:v>
      </x:c>
      <x:c r="B27" s="82" t="str">
        <x:v>Hood Width</x:v>
      </x:c>
      <x:c r="C27" s="82" t="str">
        <x:v>Detail / Construction</x:v>
      </x:c>
      <x:c r="D27" s="82" t="str">
        <x:v>Measure hood width across middle point.</x:v>
      </x:c>
      <x:c r="E27" s="82" t="str">
        <x:v>Tech pack, size grading, fit sample, production audit</x:v>
      </x:c>
    </x:row>
    <x:row r="28" ht="38" customHeight="1">
      <x:c r="A28" s="82" t="str">
        <x:v>C03</x:v>
      </x:c>
      <x:c r="B28" s="82" t="str">
        <x:v>Pocket Opening</x:v>
      </x:c>
      <x:c r="C28" s="82" t="str">
        <x:v>Detail / Construction</x:v>
      </x:c>
      <x:c r="D28" s="82" t="str">
        <x:v>Measure pocket opening edge to edge.</x:v>
      </x:c>
      <x:c r="E28" s="82" t="str">
        <x:v>Tech pack, size grading, fit sample, production audit</x:v>
      </x:c>
    </x:row>
    <x:row r="29" ht="38" customHeight="1">
      <x:c r="A29" s="82" t="str">
        <x:v>C04</x:v>
      </x:c>
      <x:c r="B29" s="82" t="str">
        <x:v>Zipper Length</x:v>
      </x:c>
      <x:c r="C29" s="82" t="str">
        <x:v>Detail / Construction</x:v>
      </x:c>
      <x:c r="D29" s="82" t="str">
        <x:v>Measure zipper from top stop to bottom stop.</x:v>
      </x:c>
      <x:c r="E29" s="82" t="str">
        <x:v>Tech pack, size grading, fit sample, production audit</x:v>
      </x:c>
    </x:row>
    <x:row r="30" ht="38" customHeight="1">
      <x:c r="A30" s="82" t="str">
        <x:v>C05</x:v>
      </x:c>
      <x:c r="B30" s="82" t="str">
        <x:v>Collar Height</x:v>
      </x:c>
      <x:c r="C30" s="82" t="str">
        <x:v>Detail / Construction</x:v>
      </x:c>
      <x:c r="D30" s="82" t="str">
        <x:v>Measure collar height at center back.</x:v>
      </x:c>
      <x:c r="E30" s="82" t="str">
        <x:v>Tech pack, size grading, fit sample, production audit</x:v>
      </x:c>
    </x:row>
    <x:row r="31" ht="38" customHeight="1">
      <x:c r="A31" s="82" t="str">
        <x:v>C06</x:v>
      </x:c>
      <x:c r="B31" s="82" t="str">
        <x:v>Placket Length</x:v>
      </x:c>
      <x:c r="C31" s="82" t="str">
        <x:v>Detail / Construction</x:v>
      </x:c>
      <x:c r="D31" s="82" t="str">
        <x:v>Measure from top neck edge to placket bottom.</x:v>
      </x:c>
      <x:c r="E31" s="82" t="str">
        <x:v>Tech pack, size grading, fit sample, production audit</x:v>
      </x:c>
    </x:row>
    <x:row r="32" ht="38" customHeight="1">
      <x:c r="A32" s="82" t="str">
        <x:v>C07</x:v>
      </x:c>
      <x:c r="B32" s="82" t="str">
        <x:v>Reflective Tape Position</x:v>
      </x:c>
      <x:c r="C32" s="82" t="str">
        <x:v>Detail / Construction</x:v>
      </x:c>
      <x:c r="D32" s="82" t="str">
        <x:v>Measure tape placement from fixed reference point.</x:v>
      </x:c>
      <x:c r="E32" s="82" t="str">
        <x:v>Tech pack, size grading, fit sample, production audit</x:v>
      </x:c>
    </x:row>
    <x:row r="33" ht="38" customHeight="1">
      <x:c r="A33" s="82" t="str">
        <x:v>C08</x:v>
      </x:c>
      <x:c r="B33" s="82" t="str">
        <x:v>Label Placement</x:v>
      </x:c>
      <x:c r="C33" s="82" t="str">
        <x:v>Detail / Construction</x:v>
      </x:c>
      <x:c r="D33" s="82" t="str">
        <x:v>Measure label position from seam or neck reference.</x:v>
      </x:c>
      <x:c r="E33" s="82" t="str">
        <x:v>Tech pack, size grading, fit sample, production audit</x:v>
      </x:c>
    </x:row>
    <x:row r="34" ht="38" customHeight="1">
      <x:c r="A34" s="82"/>
      <x:c r="B34" s="82"/>
      <x:c r="C34" s="82"/>
      <x:c r="D34" s="82"/>
      <x:c r="E34" s="82"/>
    </x:row>
    <x:row r="35" ht="38" customHeight="1">
      <x:c r="A35" s="82"/>
      <x:c r="B35" s="82"/>
      <x:c r="C35" s="82"/>
      <x:c r="D35" s="82"/>
      <x:c r="E35" s="82"/>
    </x:row>
    <x:row r="36" ht="38" customHeight="1">
      <x:c r="A36" s="82"/>
      <x:c r="B36" s="82"/>
      <x:c r="C36" s="82"/>
      <x:c r="D36" s="82"/>
      <x:c r="E36" s="82"/>
    </x:row>
    <x:row r="37" ht="38" customHeight="1">
      <x:c r="A37" s="82"/>
      <x:c r="B37" s="82"/>
      <x:c r="C37" s="82"/>
      <x:c r="D37" s="82"/>
      <x:c r="E37" s="82"/>
    </x:row>
    <x:row r="38" ht="38" customHeight="1">
      <x:c r="A38" s="82"/>
      <x:c r="B38" s="82"/>
      <x:c r="C38" s="82"/>
      <x:c r="D38" s="82"/>
      <x:c r="E38" s="82"/>
    </x:row>
    <x:row r="39" ht="38" customHeight="1">
      <x:c r="A39" s="82"/>
      <x:c r="B39" s="82"/>
      <x:c r="C39" s="82"/>
      <x:c r="D39" s="82"/>
      <x:c r="E39" s="82"/>
    </x:row>
    <x:row r="40" ht="38" customHeight="1">
      <x:c r="A40" s="82"/>
      <x:c r="B40" s="82"/>
      <x:c r="C40" s="82"/>
      <x:c r="D40" s="82"/>
      <x:c r="E40" s="82"/>
    </x:row>
    <x:row r="41" ht="38" customHeight="1">
      <x:c r="A41" s="82"/>
      <x:c r="B41" s="82"/>
      <x:c r="C41" s="82"/>
      <x:c r="D41" s="82"/>
      <x:c r="E41" s="82"/>
    </x:row>
    <x:row r="42" ht="38" customHeight="1">
      <x:c r="A42" s="82"/>
      <x:c r="B42" s="82"/>
      <x:c r="C42" s="82"/>
      <x:c r="D42" s="82"/>
      <x:c r="E42" s="82"/>
    </x:row>
    <x:row r="43" ht="38" customHeight="1">
      <x:c r="A43" s="82"/>
      <x:c r="B43" s="82"/>
      <x:c r="C43" s="82"/>
      <x:c r="D43" s="82"/>
      <x:c r="E43" s="82"/>
    </x:row>
    <x:row r="44" ht="38" customHeight="1">
      <x:c r="A44" s="82"/>
      <x:c r="B44" s="82"/>
      <x:c r="C44" s="82"/>
      <x:c r="D44" s="82"/>
      <x:c r="E44" s="82"/>
    </x:row>
    <x:row r="45" ht="38" customHeight="1">
      <x:c r="A45" s="82"/>
      <x:c r="B45" s="82"/>
      <x:c r="C45" s="82"/>
      <x:c r="D45" s="82"/>
      <x:c r="E45" s="82"/>
    </x:row>
    <x:row r="46" ht="38" customHeight="1">
      <x:c r="A46" s="82"/>
      <x:c r="B46" s="82"/>
      <x:c r="C46" s="82"/>
      <x:c r="D46" s="82"/>
      <x:c r="E46" s="82"/>
    </x:row>
    <x:row r="47" ht="38" customHeight="1">
      <x:c r="A47" s="82"/>
      <x:c r="B47" s="82"/>
      <x:c r="C47" s="82"/>
      <x:c r="D47" s="82"/>
      <x:c r="E47" s="82"/>
    </x:row>
    <x:row r="48" ht="38" customHeight="1">
      <x:c r="A48" s="82"/>
      <x:c r="B48" s="82"/>
      <x:c r="C48" s="82"/>
      <x:c r="D48" s="82"/>
      <x:c r="E48" s="82"/>
    </x:row>
    <x:row r="49" ht="38" customHeight="1">
      <x:c r="A49" s="82"/>
      <x:c r="B49" s="82"/>
      <x:c r="C49" s="82"/>
      <x:c r="D49" s="82"/>
      <x:c r="E49" s="82"/>
    </x:row>
    <x:row r="50" ht="38" customHeight="1">
      <x:c r="A50" s="82"/>
      <x:c r="B50" s="82"/>
      <x:c r="C50" s="82"/>
      <x:c r="D50" s="82"/>
      <x:c r="E50" s="82"/>
    </x:row>
    <x:row r="51" ht="38" customHeight="1">
      <x:c r="A51" s="82"/>
      <x:c r="B51" s="82"/>
      <x:c r="C51" s="82"/>
      <x:c r="D51" s="82"/>
      <x:c r="E51" s="82"/>
    </x:row>
    <x:row r="52" ht="38" customHeight="1">
      <x:c r="A52" s="82"/>
      <x:c r="B52" s="82"/>
      <x:c r="C52" s="82"/>
      <x:c r="D52" s="82"/>
      <x:c r="E52" s="82"/>
    </x:row>
    <x:row r="53" ht="38" customHeight="1">
      <x:c r="A53" s="82"/>
      <x:c r="B53" s="82"/>
      <x:c r="C53" s="82"/>
      <x:c r="D53" s="82"/>
      <x:c r="E53" s="82"/>
    </x:row>
    <x:row r="54" ht="38" customHeight="1">
      <x:c r="A54" s="82"/>
      <x:c r="B54" s="82"/>
      <x:c r="C54" s="82"/>
      <x:c r="D54" s="82"/>
      <x:c r="E54" s="82"/>
    </x:row>
    <x:row r="55" ht="38" customHeight="1">
      <x:c r="A55" s="82"/>
      <x:c r="B55" s="82"/>
      <x:c r="C55" s="82"/>
      <x:c r="D55" s="82"/>
      <x:c r="E55" s="82"/>
    </x:row>
    <x:row r="56" ht="38" customHeight="1">
      <x:c r="A56" s="82"/>
      <x:c r="B56" s="82"/>
      <x:c r="C56" s="82"/>
      <x:c r="D56" s="82"/>
      <x:c r="E56" s="82"/>
    </x:row>
    <x:row r="57" ht="38" customHeight="1">
      <x:c r="A57" s="82"/>
      <x:c r="B57" s="82"/>
      <x:c r="C57" s="82"/>
      <x:c r="D57" s="82"/>
      <x:c r="E57" s="82"/>
    </x:row>
    <x:row r="58" ht="38" customHeight="1">
      <x:c r="A58" s="82"/>
      <x:c r="B58" s="82"/>
      <x:c r="C58" s="82"/>
      <x:c r="D58" s="82"/>
      <x:c r="E58" s="82"/>
    </x:row>
    <x:row r="59" ht="38" customHeight="1">
      <x:c r="A59" s="82"/>
      <x:c r="B59" s="82"/>
      <x:c r="C59" s="82"/>
      <x:c r="D59" s="82"/>
      <x:c r="E59" s="82"/>
    </x:row>
    <x:row r="60" ht="38" customHeight="1">
      <x:c r="A60" s="82"/>
      <x:c r="B60" s="82"/>
      <x:c r="C60" s="82"/>
      <x:c r="D60" s="82"/>
      <x:c r="E60" s="82"/>
    </x:row>
    <x:row r="61" ht="38" customHeight="1">
      <x:c r="A61" s="82"/>
      <x:c r="B61" s="82"/>
      <x:c r="C61" s="82"/>
      <x:c r="D61" s="82"/>
      <x:c r="E61" s="82"/>
    </x:row>
    <x:row r="62" ht="38" customHeight="1">
      <x:c r="A62" s="82"/>
      <x:c r="B62" s="82"/>
      <x:c r="C62" s="82"/>
      <x:c r="D62" s="82"/>
      <x:c r="E62" s="82"/>
    </x:row>
    <x:row r="63" ht="38" customHeight="1">
      <x:c r="A63" s="82"/>
      <x:c r="B63" s="82"/>
      <x:c r="C63" s="82"/>
      <x:c r="D63" s="82"/>
      <x:c r="E63" s="82"/>
    </x:row>
    <x:row r="64" ht="38" customHeight="1">
      <x:c r="A64" s="82"/>
      <x:c r="B64" s="82"/>
      <x:c r="C64" s="82"/>
      <x:c r="D64" s="82"/>
      <x:c r="E64" s="82"/>
    </x:row>
    <x:row r="65" ht="38" customHeight="1">
      <x:c r="A65" s="82"/>
      <x:c r="B65" s="82"/>
      <x:c r="C65" s="82"/>
      <x:c r="D65" s="82"/>
      <x:c r="E65" s="82"/>
    </x:row>
    <x:row r="66" ht="38" customHeight="1">
      <x:c r="A66" s="82"/>
      <x:c r="B66" s="82"/>
      <x:c r="C66" s="82"/>
      <x:c r="D66" s="82"/>
      <x:c r="E66" s="82"/>
    </x:row>
    <x:row r="67" ht="38" customHeight="1">
      <x:c r="A67" s="82"/>
      <x:c r="B67" s="82"/>
      <x:c r="C67" s="82"/>
      <x:c r="D67" s="82"/>
      <x:c r="E67" s="82"/>
    </x:row>
    <x:row r="68" ht="38" customHeight="1">
      <x:c r="A68" s="82"/>
      <x:c r="B68" s="82"/>
      <x:c r="C68" s="82"/>
      <x:c r="D68" s="82"/>
      <x:c r="E68" s="82"/>
    </x:row>
    <x:row r="69" ht="38" customHeight="1">
      <x:c r="A69" s="82"/>
      <x:c r="B69" s="82"/>
      <x:c r="C69" s="82"/>
      <x:c r="D69" s="82"/>
      <x:c r="E69" s="82"/>
    </x:row>
    <x:row r="70" ht="38" customHeight="1">
      <x:c r="A70" s="82"/>
      <x:c r="B70" s="82"/>
      <x:c r="C70" s="82"/>
      <x:c r="D70" s="82"/>
      <x:c r="E70" s="82"/>
    </x:row>
    <x:row r="71" ht="38" customHeight="1">
      <x:c r="A71" s="82"/>
      <x:c r="B71" s="82"/>
      <x:c r="C71" s="82"/>
      <x:c r="D71" s="82"/>
      <x:c r="E71" s="82"/>
    </x:row>
    <x:row r="72" ht="38" customHeight="1">
      <x:c r="A72" s="82"/>
      <x:c r="B72" s="82"/>
      <x:c r="C72" s="82"/>
      <x:c r="D72" s="82"/>
      <x:c r="E72" s="82"/>
    </x:row>
    <x:row r="73" ht="38" customHeight="1">
      <x:c r="A73" s="82"/>
      <x:c r="B73" s="82"/>
      <x:c r="C73" s="82"/>
      <x:c r="D73" s="82"/>
      <x:c r="E73" s="82"/>
    </x:row>
    <x:row r="74" ht="38" customHeight="1">
      <x:c r="A74" s="82"/>
      <x:c r="B74" s="82"/>
      <x:c r="C74" s="82"/>
      <x:c r="D74" s="82"/>
      <x:c r="E74" s="82"/>
    </x:row>
    <x:row r="75" ht="38" customHeight="1">
      <x:c r="A75" s="82"/>
      <x:c r="B75" s="82"/>
      <x:c r="C75" s="82"/>
      <x:c r="D75" s="82"/>
      <x:c r="E75" s="82"/>
    </x:row>
    <x:row r="76" ht="38" customHeight="1">
      <x:c r="A76" s="82"/>
      <x:c r="B76" s="82"/>
      <x:c r="C76" s="82"/>
      <x:c r="D76" s="82"/>
      <x:c r="E76" s="82"/>
    </x:row>
    <x:row r="77" ht="38" customHeight="1">
      <x:c r="A77" s="82"/>
      <x:c r="B77" s="82"/>
      <x:c r="C77" s="82"/>
      <x:c r="D77" s="82"/>
      <x:c r="E77" s="82"/>
    </x:row>
    <x:row r="78" ht="38" customHeight="1">
      <x:c r="A78" s="82"/>
      <x:c r="B78" s="82"/>
      <x:c r="C78" s="82"/>
      <x:c r="D78" s="82"/>
      <x:c r="E78" s="82"/>
    </x:row>
    <x:row r="79" ht="38" customHeight="1">
      <x:c r="A79" s="82"/>
      <x:c r="B79" s="82"/>
      <x:c r="C79" s="82"/>
      <x:c r="D79" s="82"/>
      <x:c r="E79" s="82"/>
    </x:row>
    <x:row r="80" ht="38" customHeight="1">
      <x:c r="A80" s="82"/>
      <x:c r="B80" s="82"/>
      <x:c r="C80" s="82"/>
      <x:c r="D80" s="82"/>
      <x:c r="E80" s="82"/>
    </x:row>
  </x:sheetData>
  <x:mergeCells>
    <x:mergeCell ref="A1:E1"/>
    <x:mergeCell ref="A2:E2"/>
  </x:mergeCells>
  <x:pageMargins left="0.7" right="0.7" top="0.75" bottom="0.75" header="0.3" footer="0.3"/>
  <x:tableParts count="1">
    <x:tablePart xmlns:r="http://schemas.openxmlformats.org/officeDocument/2006/relationships" r:id="Rc209a1a0aa1246ed"/>
  </x:tableParts>
</x:worksheet>
</file>

<file path=xl/worksheets/sheet5.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26" hidden="0" customWidth="1"/>
    <x:col min="9" max="9" width="44" hidden="0" customWidth="1"/>
  </x:cols>
  <x:sheetData>
    <x:row r="1">
      <x:c r="A1" s="15" t="str">
        <x:v>Sizes</x:v>
      </x:c>
      <x:c r="B1" s="15" t="str">
        <x:v>Status</x:v>
      </x:c>
      <x:c r="C1" s="15" t="str">
        <x:v>Audit Result</x:v>
      </x:c>
      <x:c r="D1" s="15" t="str">
        <x:v>Unit</x:v>
      </x:c>
      <x:c r="E1" s="15" t="str">
        <x:v>Product Type</x:v>
      </x:c>
      <x:c r="F1" s="15"/>
      <x:c r="G1" s="15" t="str">
        <x:v>POM Code</x:v>
      </x:c>
      <x:c r="H1" s="15" t="str">
        <x:v>Point of Measure</x:v>
      </x:c>
      <x:c r="I1" s="15" t="str">
        <x:v>How to Measure</x:v>
      </x:c>
    </x:row>
    <x:row r="2">
      <x:c r="A2" s="16" t="str">
        <x:v>XS</x:v>
      </x:c>
      <x:c r="B2" s="16" t="str">
        <x:v>Draft</x:v>
      </x:c>
      <x:c r="C2" s="16" t="str">
        <x:v>PASS</x:v>
      </x:c>
      <x:c r="D2" s="16" t="str">
        <x:v>cm</x:v>
      </x:c>
      <x:c r="E2" s="16" t="str">
        <x:v>T-Shirt</x:v>
      </x:c>
      <x:c r="F2" s="16"/>
      <x:c r="G2" s="16" t="str">
        <x:v>A01</x:v>
      </x:c>
      <x:c r="H2" s="16" t="str">
        <x:v>Chest / 1/2 Chest</x:v>
      </x:c>
      <x:c r="I2" s="16" t="str">
        <x:v>Measure 2.5 cm below armhole across front body.</x:v>
      </x:c>
    </x:row>
    <x:row r="3">
      <x:c r="A3" s="16" t="str">
        <x:v>S</x:v>
      </x:c>
      <x:c r="B3" s="16" t="str">
        <x:v>In Review</x:v>
      </x:c>
      <x:c r="C3" s="16" t="str">
        <x:v>FAIL</x:v>
      </x:c>
      <x:c r="D3" s="16" t="str">
        <x:v>inch</x:v>
      </x:c>
      <x:c r="E3" s="16" t="str">
        <x:v>Polo Shirt</x:v>
      </x:c>
      <x:c r="F3" s="16"/>
      <x:c r="G3" s="16" t="str">
        <x:v>A02</x:v>
      </x:c>
      <x:c r="H3" s="16" t="str">
        <x:v>Body Length</x:v>
      </x:c>
      <x:c r="I3" s="16" t="str">
        <x:v>Measure from highest shoulder point to bottom hem.</x:v>
      </x:c>
    </x:row>
    <x:row r="4">
      <x:c r="A4" s="16" t="str">
        <x:v>M</x:v>
      </x:c>
      <x:c r="B4" s="16" t="str">
        <x:v>Approved</x:v>
      </x:c>
      <x:c r="C4" s="16" t="str">
        <x:v>REVIEW</x:v>
      </x:c>
      <x:c r="D4" s="16"/>
      <x:c r="E4" s="16" t="str">
        <x:v>Hoodie</x:v>
      </x:c>
      <x:c r="F4" s="16"/>
      <x:c r="G4" s="16" t="str">
        <x:v>A03</x:v>
      </x:c>
      <x:c r="H4" s="16" t="str">
        <x:v>Shoulder Width</x:v>
      </x:c>
      <x:c r="I4" s="16" t="str">
        <x:v>Measure shoulder point to shoulder point across back.</x:v>
      </x:c>
    </x:row>
    <x:row r="5">
      <x:c r="A5" s="16" t="str">
        <x:v>L</x:v>
      </x:c>
      <x:c r="B5" s="16" t="str">
        <x:v>Needs Update</x:v>
      </x:c>
      <x:c r="C5" s="16"/>
      <x:c r="D5" s="16"/>
      <x:c r="E5" s="16" t="str">
        <x:v>Sweatshirt</x:v>
      </x:c>
      <x:c r="F5" s="16"/>
      <x:c r="G5" s="16" t="str">
        <x:v>A04</x:v>
      </x:c>
      <x:c r="H5" s="16" t="str">
        <x:v>Sleeve Length</x:v>
      </x:c>
      <x:c r="I5" s="16" t="str">
        <x:v>Measure from shoulder seam to sleeve opening.</x:v>
      </x:c>
    </x:row>
    <x:row r="6">
      <x:c r="A6" s="16" t="str">
        <x:v>XL</x:v>
      </x:c>
      <x:c r="B6" s="16"/>
      <x:c r="C6" s="16"/>
      <x:c r="D6" s="16"/>
      <x:c r="E6" s="16" t="str">
        <x:v>Tracksuit</x:v>
      </x:c>
      <x:c r="F6" s="16"/>
      <x:c r="G6" s="16" t="str">
        <x:v>A05</x:v>
      </x:c>
      <x:c r="H6" s="16" t="str">
        <x:v>Armhole</x:v>
      </x:c>
      <x:c r="I6" s="16" t="str">
        <x:v>Measure curve around armhole seam.</x:v>
      </x:c>
    </x:row>
    <x:row r="7">
      <x:c r="A7" s="16" t="str">
        <x:v>2XL</x:v>
      </x:c>
      <x:c r="B7" s="16"/>
      <x:c r="C7" s="16"/>
      <x:c r="D7" s="16"/>
      <x:c r="E7" s="16" t="str">
        <x:v>Joggers</x:v>
      </x:c>
      <x:c r="F7" s="16"/>
      <x:c r="G7" s="16" t="str">
        <x:v>A06</x:v>
      </x:c>
      <x:c r="H7" s="16" t="str">
        <x:v>Bicep / 1/2 Sleeve</x:v>
      </x:c>
      <x:c r="I7" s="16" t="str">
        <x:v>Measure across sleeve at bicep level.</x:v>
      </x:c>
    </x:row>
    <x:row r="8">
      <x:c r="A8" s="16" t="str">
        <x:v>3XL</x:v>
      </x:c>
      <x:c r="B8" s="16"/>
      <x:c r="C8" s="16"/>
      <x:c r="D8" s="16"/>
      <x:c r="E8" s="16" t="str">
        <x:v>Jacket</x:v>
      </x:c>
      <x:c r="F8" s="16"/>
      <x:c r="G8" s="16" t="str">
        <x:v>A07</x:v>
      </x:c>
      <x:c r="H8" s="16" t="str">
        <x:v>Cuff Opening</x:v>
      </x:c>
      <x:c r="I8" s="16" t="str">
        <x:v>Measure sleeve opening edge to edge.</x:v>
      </x:c>
    </x:row>
    <x:row r="9">
      <x:c r="A9" s="16"/>
      <x:c r="B9" s="16"/>
      <x:c r="C9" s="16"/>
      <x:c r="D9" s="16"/>
      <x:c r="E9" s="16" t="str">
        <x:v>Workwear</x:v>
      </x:c>
      <x:c r="F9" s="16"/>
      <x:c r="G9" s="16" t="str">
        <x:v>A08</x:v>
      </x:c>
      <x:c r="H9" s="16" t="str">
        <x:v>Bottom Hem / 1/2 Hem</x:v>
      </x:c>
      <x:c r="I9" s="16" t="str">
        <x:v>Measure bottom opening edge to edge.</x:v>
      </x:c>
    </x:row>
    <x:row r="10">
      <x:c r="A10" s="16"/>
      <x:c r="B10" s="16"/>
      <x:c r="C10" s="16"/>
      <x:c r="D10" s="16"/>
      <x:c r="E10" s="16" t="str">
        <x:v>Sportswear</x:v>
      </x:c>
      <x:c r="F10" s="16"/>
      <x:c r="G10" s="16" t="str">
        <x:v>A09</x:v>
      </x:c>
      <x:c r="H10" s="16" t="str">
        <x:v>Neck Width</x:v>
      </x:c>
      <x:c r="I10" s="16" t="str">
        <x:v>Measure across neckline from edge to edge.</x:v>
      </x:c>
    </x:row>
    <x:row r="11">
      <x:c r="A11" s="16"/>
      <x:c r="B11" s="16"/>
      <x:c r="C11" s="16"/>
      <x:c r="D11" s="16"/>
      <x:c r="E11" s="16" t="str">
        <x:v>Activewear</x:v>
      </x:c>
      <x:c r="F11" s="16"/>
      <x:c r="G11" s="16" t="str">
        <x:v>A10</x:v>
      </x:c>
      <x:c r="H11" s="16" t="str">
        <x:v>Front Neck Drop</x:v>
      </x:c>
      <x:c r="I11" s="16" t="str">
        <x:v>Measure from shoulder line to front neckline depth.</x:v>
      </x:c>
    </x:row>
    <x:row r="12">
      <x:c r="A12" s="16"/>
      <x:c r="B12" s="16"/>
      <x:c r="C12" s="16"/>
      <x:c r="D12" s="16"/>
      <x:c r="E12" s="16" t="str">
        <x:v>Outdoor Apparel</x:v>
      </x:c>
      <x:c r="F12" s="16"/>
      <x:c r="G12" s="16" t="str">
        <x:v>A11</x:v>
      </x:c>
      <x:c r="H12" s="16" t="str">
        <x:v>Back Neck Drop</x:v>
      </x:c>
      <x:c r="I12" s="16" t="str">
        <x:v>Measure from shoulder line to back neckline depth.</x:v>
      </x:c>
    </x:row>
    <x:row r="13">
      <x:c r="A13" s="16"/>
      <x:c r="B13" s="16"/>
      <x:c r="C13" s="16"/>
      <x:c r="D13" s="16"/>
      <x:c r="E13" s="16" t="str">
        <x:v>Motorbike Apparel</x:v>
      </x:c>
      <x:c r="F13" s="16"/>
      <x:c r="G13" s="16" t="str">
        <x:v>B01</x:v>
      </x:c>
      <x:c r="H13" s="16" t="str">
        <x:v>Waist / 1/2 Waist</x:v>
      </x:c>
      <x:c r="I13" s="16" t="str">
        <x:v>Measure waistband edge to edge relaxed.</x:v>
      </x:c>
    </x:row>
    <x:row r="14">
      <x:c r="A14" s="16"/>
      <x:c r="B14" s="16"/>
      <x:c r="C14" s="16"/>
      <x:c r="D14" s="16"/>
      <x:c r="E14" s="16" t="str">
        <x:v>Denim Apparel</x:v>
      </x:c>
      <x:c r="F14" s="16"/>
      <x:c r="G14" s="16" t="str">
        <x:v>B02</x:v>
      </x:c>
      <x:c r="H14" s="16" t="str">
        <x:v>Hip / 1/2 Hip</x:v>
      </x:c>
      <x:c r="I14" s="16" t="str">
        <x:v>Measure across fullest hip point.</x:v>
      </x:c>
    </x:row>
    <x:row r="15">
      <x:c r="A15" s="16"/>
      <x:c r="B15" s="16"/>
      <x:c r="C15" s="16"/>
      <x:c r="D15" s="16"/>
      <x:c r="E15" s="16" t="str">
        <x:v>Other</x:v>
      </x:c>
      <x:c r="F15" s="16"/>
      <x:c r="G15" s="16" t="str">
        <x:v>B03</x:v>
      </x:c>
      <x:c r="H15" s="16" t="str">
        <x:v>Front Rise</x:v>
      </x:c>
      <x:c r="I15" s="16" t="str">
        <x:v>Measure from crotch seam to top front waistband.</x:v>
      </x:c>
    </x:row>
    <x:row r="16">
      <x:c r="A16" s="16"/>
      <x:c r="B16" s="16"/>
      <x:c r="C16" s="16"/>
      <x:c r="D16" s="16"/>
      <x:c r="E16" s="16"/>
      <x:c r="F16" s="16"/>
      <x:c r="G16" s="16" t="str">
        <x:v>B04</x:v>
      </x:c>
      <x:c r="H16" s="16" t="str">
        <x:v>Back Rise</x:v>
      </x:c>
      <x:c r="I16" s="16" t="str">
        <x:v>Measure from crotch seam to top back waistband.</x:v>
      </x:c>
    </x:row>
    <x:row r="17">
      <x:c r="A17" s="16"/>
      <x:c r="B17" s="16"/>
      <x:c r="C17" s="16"/>
      <x:c r="D17" s="16"/>
      <x:c r="E17" s="16"/>
      <x:c r="F17" s="16"/>
      <x:c r="G17" s="16" t="str">
        <x:v>B05</x:v>
      </x:c>
      <x:c r="H17" s="16" t="str">
        <x:v>Inseam</x:v>
      </x:c>
      <x:c r="I17" s="16" t="str">
        <x:v>Measure from crotch point to bottom leg opening.</x:v>
      </x:c>
    </x:row>
    <x:row r="18">
      <x:c r="A18" s="16"/>
      <x:c r="B18" s="16"/>
      <x:c r="C18" s="16"/>
      <x:c r="D18" s="16"/>
      <x:c r="E18" s="16"/>
      <x:c r="F18" s="16"/>
      <x:c r="G18" s="16" t="str">
        <x:v>B06</x:v>
      </x:c>
      <x:c r="H18" s="16" t="str">
        <x:v>Outseam</x:v>
      </x:c>
      <x:c r="I18" s="16" t="str">
        <x:v>Measure from top waistband to bottom leg opening.</x:v>
      </x:c>
    </x:row>
    <x:row r="19">
      <x:c r="A19" s="16"/>
      <x:c r="B19" s="16"/>
      <x:c r="C19" s="16"/>
      <x:c r="D19" s="16"/>
      <x:c r="E19" s="16"/>
      <x:c r="F19" s="16"/>
      <x:c r="G19" s="16" t="str">
        <x:v>B07</x:v>
      </x:c>
      <x:c r="H19" s="16" t="str">
        <x:v>Thigh / 1/2 Thigh</x:v>
      </x:c>
      <x:c r="I19" s="16" t="str">
        <x:v>Measure 2.5 cm below crotch across leg.</x:v>
      </x:c>
    </x:row>
    <x:row r="20">
      <x:c r="A20" s="16"/>
      <x:c r="B20" s="16"/>
      <x:c r="C20" s="16"/>
      <x:c r="D20" s="16"/>
      <x:c r="E20" s="16"/>
      <x:c r="F20" s="16"/>
      <x:c r="G20" s="16" t="str">
        <x:v>B08</x:v>
      </x:c>
      <x:c r="H20" s="16" t="str">
        <x:v>Knee / 1/2 Knee</x:v>
      </x:c>
      <x:c r="I20" s="16" t="str">
        <x:v>Measure across knee point.</x:v>
      </x:c>
    </x:row>
    <x:row r="21">
      <x:c r="A21" s="16"/>
      <x:c r="B21" s="16"/>
      <x:c r="C21" s="16"/>
      <x:c r="D21" s="16"/>
      <x:c r="E21" s="16"/>
      <x:c r="F21" s="16"/>
      <x:c r="G21" s="16" t="str">
        <x:v>B09</x:v>
      </x:c>
      <x:c r="H21" s="16" t="str">
        <x:v>Leg Opening</x:v>
      </x:c>
      <x:c r="I21" s="16" t="str">
        <x:v>Measure bottom leg opening edge to edge.</x:v>
      </x:c>
    </x:row>
    <x:row r="22">
      <x:c r="A22" s="16"/>
      <x:c r="B22" s="16"/>
      <x:c r="C22" s="16"/>
      <x:c r="D22" s="16"/>
      <x:c r="E22" s="16"/>
      <x:c r="F22" s="16"/>
      <x:c r="G22" s="16" t="str">
        <x:v>C01</x:v>
      </x:c>
      <x:c r="H22" s="16" t="str">
        <x:v>Hood Height</x:v>
      </x:c>
      <x:c r="I22" s="16" t="str">
        <x:v>Measure hood from neckline seam to top crown.</x:v>
      </x:c>
    </x:row>
    <x:row r="23">
      <x:c r="A23" s="16"/>
      <x:c r="B23" s="16"/>
      <x:c r="C23" s="16"/>
      <x:c r="D23" s="16"/>
      <x:c r="E23" s="16"/>
      <x:c r="F23" s="16"/>
      <x:c r="G23" s="16" t="str">
        <x:v>C02</x:v>
      </x:c>
      <x:c r="H23" s="16" t="str">
        <x:v>Hood Width</x:v>
      </x:c>
      <x:c r="I23" s="16" t="str">
        <x:v>Measure hood width across middle point.</x:v>
      </x:c>
    </x:row>
    <x:row r="24">
      <x:c r="A24" s="16"/>
      <x:c r="B24" s="16"/>
      <x:c r="C24" s="16"/>
      <x:c r="D24" s="16"/>
      <x:c r="E24" s="16"/>
      <x:c r="F24" s="16"/>
      <x:c r="G24" s="16" t="str">
        <x:v>C03</x:v>
      </x:c>
      <x:c r="H24" s="16" t="str">
        <x:v>Pocket Opening</x:v>
      </x:c>
      <x:c r="I24" s="16" t="str">
        <x:v>Measure pocket opening edge to edge.</x:v>
      </x:c>
    </x:row>
    <x:row r="25">
      <x:c r="A25" s="16"/>
      <x:c r="B25" s="16"/>
      <x:c r="C25" s="16"/>
      <x:c r="D25" s="16"/>
      <x:c r="E25" s="16"/>
      <x:c r="F25" s="16"/>
      <x:c r="G25" s="16" t="str">
        <x:v>C04</x:v>
      </x:c>
      <x:c r="H25" s="16" t="str">
        <x:v>Zipper Length</x:v>
      </x:c>
      <x:c r="I25" s="16" t="str">
        <x:v>Measure zipper from top stop to bottom stop.</x:v>
      </x:c>
    </x:row>
    <x:row r="26">
      <x:c r="A26" s="16"/>
      <x:c r="B26" s="16"/>
      <x:c r="C26" s="16"/>
      <x:c r="D26" s="16"/>
      <x:c r="E26" s="16"/>
      <x:c r="F26" s="16"/>
      <x:c r="G26" s="16" t="str">
        <x:v>C05</x:v>
      </x:c>
      <x:c r="H26" s="16" t="str">
        <x:v>Collar Height</x:v>
      </x:c>
      <x:c r="I26" s="16" t="str">
        <x:v>Measure collar height at center back.</x:v>
      </x:c>
    </x:row>
    <x:row r="27">
      <x:c r="A27" s="16"/>
      <x:c r="B27" s="16"/>
      <x:c r="C27" s="16"/>
      <x:c r="D27" s="16"/>
      <x:c r="E27" s="16"/>
      <x:c r="F27" s="16"/>
      <x:c r="G27" s="16" t="str">
        <x:v>C06</x:v>
      </x:c>
      <x:c r="H27" s="16" t="str">
        <x:v>Placket Length</x:v>
      </x:c>
      <x:c r="I27" s="16" t="str">
        <x:v>Measure from top neck edge to placket bottom.</x:v>
      </x:c>
    </x:row>
    <x:row r="28">
      <x:c r="A28" s="16"/>
      <x:c r="B28" s="16"/>
      <x:c r="C28" s="16"/>
      <x:c r="D28" s="16"/>
      <x:c r="E28" s="16"/>
      <x:c r="F28" s="16"/>
      <x:c r="G28" s="16" t="str">
        <x:v>C07</x:v>
      </x:c>
      <x:c r="H28" s="16" t="str">
        <x:v>Reflective Tape Position</x:v>
      </x:c>
      <x:c r="I28" s="16" t="str">
        <x:v>Measure tape placement from fixed reference point.</x:v>
      </x:c>
    </x:row>
    <x:row r="29">
      <x:c r="A29" s="16"/>
      <x:c r="B29" s="16"/>
      <x:c r="C29" s="16"/>
      <x:c r="D29" s="16"/>
      <x:c r="E29" s="16"/>
      <x:c r="F29" s="16"/>
      <x:c r="G29" s="16" t="str">
        <x:v>C08</x:v>
      </x:c>
      <x:c r="H29" s="16" t="str">
        <x:v>Label Placement</x:v>
      </x:c>
      <x:c r="I29" s="16" t="str">
        <x:v>Measure label position from seam or neck reference.</x:v>
      </x:c>
    </x:row>
    <x:row r="30">
      <x:c r="A30" s="16"/>
      <x:c r="B30" s="16"/>
      <x:c r="C30" s="16"/>
      <x:c r="D30" s="16"/>
      <x:c r="E30" s="16"/>
      <x:c r="F30" s="16"/>
      <x:c r="G30" s="16"/>
      <x:c r="H30" s="16"/>
      <x:c r="I30" s="16"/>
    </x:row>
    <x:row r="31">
      <x:c r="A31" s="16"/>
      <x:c r="B31" s="16"/>
      <x:c r="C31" s="16"/>
      <x:c r="D31" s="16"/>
      <x:c r="E31" s="16"/>
      <x:c r="F31" s="16"/>
      <x:c r="G31" s="16"/>
      <x:c r="H31" s="16"/>
      <x:c r="I31" s="16"/>
    </x:row>
    <x:row r="32">
      <x:c r="A32" s="16"/>
      <x:c r="B32" s="16"/>
      <x:c r="C32" s="16"/>
      <x:c r="D32" s="16"/>
      <x:c r="E32" s="16"/>
      <x:c r="F32" s="16"/>
      <x:c r="G32" s="16"/>
      <x:c r="H32" s="16"/>
      <x:c r="I32" s="16"/>
    </x:row>
    <x:row r="33">
      <x:c r="A33" s="16"/>
      <x:c r="B33" s="16"/>
      <x:c r="C33" s="16"/>
      <x:c r="D33" s="16"/>
      <x:c r="E33" s="16"/>
      <x:c r="F33" s="16"/>
      <x:c r="G33" s="16"/>
      <x:c r="H33" s="16"/>
      <x:c r="I33" s="16"/>
    </x:row>
    <x:row r="34">
      <x:c r="A34" s="16"/>
      <x:c r="B34" s="16"/>
      <x:c r="C34" s="16"/>
      <x:c r="D34" s="16"/>
      <x:c r="E34" s="16"/>
      <x:c r="F34" s="16"/>
      <x:c r="G34" s="16"/>
      <x:c r="H34" s="16"/>
      <x:c r="I34" s="16"/>
    </x:row>
    <x:row r="35">
      <x:c r="A35" s="16"/>
      <x:c r="B35" s="16"/>
      <x:c r="C35" s="16"/>
      <x:c r="D35" s="16"/>
      <x:c r="E35" s="16"/>
      <x:c r="F35" s="16"/>
      <x:c r="G35" s="16"/>
      <x:c r="H35" s="16"/>
      <x:c r="I35" s="16"/>
    </x:row>
    <x:row r="36">
      <x:c r="A36" s="16"/>
      <x:c r="B36" s="16"/>
      <x:c r="C36" s="16"/>
      <x:c r="D36" s="16"/>
      <x:c r="E36" s="16"/>
      <x:c r="F36" s="16"/>
      <x:c r="G36" s="16"/>
      <x:c r="H36" s="16"/>
      <x:c r="I36" s="16"/>
    </x:row>
    <x:row r="37">
      <x:c r="A37" s="16"/>
      <x:c r="B37" s="16"/>
      <x:c r="C37" s="16"/>
      <x:c r="D37" s="16"/>
      <x:c r="E37" s="16"/>
      <x:c r="F37" s="16"/>
      <x:c r="G37" s="16"/>
      <x:c r="H37" s="16"/>
      <x:c r="I37" s="16"/>
    </x:row>
    <x:row r="38">
      <x:c r="A38" s="16"/>
      <x:c r="B38" s="16"/>
      <x:c r="C38" s="16"/>
      <x:c r="D38" s="16"/>
      <x:c r="E38" s="16"/>
      <x:c r="F38" s="16"/>
      <x:c r="G38" s="16"/>
      <x:c r="H38" s="16"/>
      <x:c r="I38" s="16"/>
    </x:row>
    <x:row r="39">
      <x:c r="A39" s="16"/>
      <x:c r="B39" s="16"/>
      <x:c r="C39" s="16"/>
      <x:c r="D39" s="16"/>
      <x:c r="E39" s="16"/>
      <x:c r="F39" s="16"/>
      <x:c r="G39" s="16"/>
      <x:c r="H39" s="16"/>
      <x:c r="I39" s="16"/>
    </x:row>
    <x:row r="40">
      <x:c r="A40" s="16"/>
      <x:c r="B40" s="16"/>
      <x:c r="C40" s="16"/>
      <x:c r="D40" s="16"/>
      <x:c r="E40" s="16"/>
      <x:c r="F40" s="16"/>
      <x:c r="G40" s="16"/>
      <x:c r="H40" s="16"/>
      <x:c r="I40" s="16"/>
    </x:row>
    <x:row r="41">
      <x:c r="A41" s="16"/>
      <x:c r="B41" s="16"/>
      <x:c r="C41" s="16"/>
      <x:c r="D41" s="16"/>
      <x:c r="E41" s="16"/>
      <x:c r="F41" s="16"/>
      <x:c r="G41" s="16"/>
      <x:c r="H41" s="16"/>
      <x:c r="I41" s="16"/>
    </x:row>
    <x:row r="42">
      <x:c r="A42" s="16"/>
      <x:c r="B42" s="16"/>
      <x:c r="C42" s="16"/>
      <x:c r="D42" s="16"/>
      <x:c r="E42" s="16"/>
      <x:c r="F42" s="16"/>
      <x:c r="G42" s="16"/>
      <x:c r="H42" s="16"/>
      <x:c r="I42" s="16"/>
    </x:row>
    <x:row r="43">
      <x:c r="A43" s="16"/>
      <x:c r="B43" s="16"/>
      <x:c r="C43" s="16"/>
      <x:c r="D43" s="16"/>
      <x:c r="E43" s="16"/>
      <x:c r="F43" s="16"/>
      <x:c r="G43" s="16"/>
      <x:c r="H43" s="16"/>
      <x:c r="I43" s="16"/>
    </x:row>
    <x:row r="44">
      <x:c r="A44" s="16"/>
      <x:c r="B44" s="16"/>
      <x:c r="C44" s="16"/>
      <x:c r="D44" s="16"/>
      <x:c r="E44" s="16"/>
      <x:c r="F44" s="16"/>
      <x:c r="G44" s="16"/>
      <x:c r="H44" s="16"/>
      <x:c r="I44" s="16"/>
    </x:row>
    <x:row r="45">
      <x:c r="A45" s="16"/>
      <x:c r="B45" s="16"/>
      <x:c r="C45" s="16"/>
      <x:c r="D45" s="16"/>
      <x:c r="E45" s="16"/>
      <x:c r="F45" s="16"/>
      <x:c r="G45" s="16"/>
      <x:c r="H45" s="16"/>
      <x:c r="I45" s="16"/>
    </x:row>
    <x:row r="46">
      <x:c r="A46" s="16"/>
      <x:c r="B46" s="16"/>
      <x:c r="C46" s="16"/>
      <x:c r="D46" s="16"/>
      <x:c r="E46" s="16"/>
      <x:c r="F46" s="16"/>
      <x:c r="G46" s="16"/>
      <x:c r="H46" s="16"/>
      <x:c r="I46" s="16"/>
    </x:row>
    <x:row r="47">
      <x:c r="A47" s="16"/>
      <x:c r="B47" s="16"/>
      <x:c r="C47" s="16"/>
      <x:c r="D47" s="16"/>
      <x:c r="E47" s="16"/>
      <x:c r="F47" s="16"/>
      <x:c r="G47" s="16"/>
      <x:c r="H47" s="16"/>
      <x:c r="I47" s="16"/>
    </x:row>
    <x:row r="48">
      <x:c r="A48" s="16"/>
      <x:c r="B48" s="16"/>
      <x:c r="C48" s="16"/>
      <x:c r="D48" s="16"/>
      <x:c r="E48" s="16"/>
      <x:c r="F48" s="16"/>
      <x:c r="G48" s="16"/>
      <x:c r="H48" s="16"/>
      <x:c r="I48" s="16"/>
    </x:row>
    <x:row r="49">
      <x:c r="A49" s="16"/>
      <x:c r="B49" s="16"/>
      <x:c r="C49" s="16"/>
      <x:c r="D49" s="16"/>
      <x:c r="E49" s="16"/>
      <x:c r="F49" s="16"/>
      <x:c r="G49" s="16"/>
      <x:c r="H49" s="16"/>
      <x:c r="I49" s="16"/>
    </x:row>
    <x:row r="50">
      <x:c r="A50" s="16"/>
      <x:c r="B50" s="16"/>
      <x:c r="C50" s="16"/>
      <x:c r="D50" s="16"/>
      <x:c r="E50" s="16"/>
      <x:c r="F50" s="16"/>
      <x:c r="G50" s="16"/>
      <x:c r="H50" s="16"/>
      <x:c r="I50" s="16"/>
    </x:row>
    <x:row r="51">
      <x:c r="A51" s="16"/>
      <x:c r="B51" s="16"/>
      <x:c r="C51" s="16"/>
      <x:c r="D51" s="16"/>
      <x:c r="E51" s="16"/>
      <x:c r="F51" s="16"/>
      <x:c r="G51" s="16"/>
      <x:c r="H51" s="16"/>
      <x:c r="I51" s="16"/>
    </x:row>
    <x:row r="52">
      <x:c r="A52" s="16"/>
      <x:c r="B52" s="16"/>
      <x:c r="C52" s="16"/>
      <x:c r="D52" s="16"/>
      <x:c r="E52" s="16"/>
      <x:c r="F52" s="16"/>
      <x:c r="G52" s="16"/>
      <x:c r="H52" s="16"/>
      <x:c r="I52" s="16"/>
    </x:row>
    <x:row r="53">
      <x:c r="A53" s="16"/>
      <x:c r="B53" s="16"/>
      <x:c r="C53" s="16"/>
      <x:c r="D53" s="16"/>
      <x:c r="E53" s="16"/>
      <x:c r="F53" s="16"/>
      <x:c r="G53" s="16"/>
      <x:c r="H53" s="16"/>
      <x:c r="I53" s="16"/>
    </x:row>
    <x:row r="54">
      <x:c r="A54" s="16"/>
      <x:c r="B54" s="16"/>
      <x:c r="C54" s="16"/>
      <x:c r="D54" s="16"/>
      <x:c r="E54" s="16"/>
      <x:c r="F54" s="16"/>
      <x:c r="G54" s="16"/>
      <x:c r="H54" s="16"/>
      <x:c r="I54" s="16"/>
    </x:row>
    <x:row r="55">
      <x:c r="A55" s="16"/>
      <x:c r="B55" s="16"/>
      <x:c r="C55" s="16"/>
      <x:c r="D55" s="16"/>
      <x:c r="E55" s="16"/>
      <x:c r="F55" s="16"/>
      <x:c r="G55" s="16"/>
      <x:c r="H55" s="16"/>
      <x:c r="I55" s="16"/>
    </x:row>
    <x:row r="56">
      <x:c r="A56" s="16"/>
      <x:c r="B56" s="16"/>
      <x:c r="C56" s="16"/>
      <x:c r="D56" s="16"/>
      <x:c r="E56" s="16"/>
      <x:c r="F56" s="16"/>
      <x:c r="G56" s="16"/>
      <x:c r="H56" s="16"/>
      <x:c r="I56" s="16"/>
    </x:row>
    <x:row r="57">
      <x:c r="A57" s="16"/>
      <x:c r="B57" s="16"/>
      <x:c r="C57" s="16"/>
      <x:c r="D57" s="16"/>
      <x:c r="E57" s="16"/>
      <x:c r="F57" s="16"/>
      <x:c r="G57" s="16"/>
      <x:c r="H57" s="16"/>
      <x:c r="I57" s="16"/>
    </x:row>
    <x:row r="58">
      <x:c r="A58" s="16"/>
      <x:c r="B58" s="16"/>
      <x:c r="C58" s="16"/>
      <x:c r="D58" s="16"/>
      <x:c r="E58" s="16"/>
      <x:c r="F58" s="16"/>
      <x:c r="G58" s="16"/>
      <x:c r="H58" s="16"/>
      <x:c r="I58" s="16"/>
    </x:row>
    <x:row r="59">
      <x:c r="A59" s="16"/>
      <x:c r="B59" s="16"/>
      <x:c r="C59" s="16"/>
      <x:c r="D59" s="16"/>
      <x:c r="E59" s="16"/>
      <x:c r="F59" s="16"/>
      <x:c r="G59" s="16"/>
      <x:c r="H59" s="16"/>
      <x:c r="I59" s="16"/>
    </x:row>
    <x:row r="60">
      <x:c r="A60" s="16"/>
      <x:c r="B60" s="16"/>
      <x:c r="C60" s="16"/>
      <x:c r="D60" s="16"/>
      <x:c r="E60" s="16"/>
      <x:c r="F60" s="16"/>
      <x:c r="G60" s="16"/>
      <x:c r="H60" s="16"/>
      <x:c r="I60" s="16"/>
    </x:row>
    <x:row r="61">
      <x:c r="A61" s="16"/>
      <x:c r="B61" s="16"/>
      <x:c r="C61" s="16"/>
      <x:c r="D61" s="16"/>
      <x:c r="E61" s="16"/>
      <x:c r="F61" s="16"/>
      <x:c r="G61" s="16"/>
      <x:c r="H61" s="16"/>
      <x:c r="I61" s="16"/>
    </x:row>
    <x:row r="62">
      <x:c r="A62" s="16"/>
      <x:c r="B62" s="16"/>
      <x:c r="C62" s="16"/>
      <x:c r="D62" s="16"/>
      <x:c r="E62" s="16"/>
      <x:c r="F62" s="16"/>
      <x:c r="G62" s="16"/>
      <x:c r="H62" s="16"/>
      <x:c r="I62" s="16"/>
    </x:row>
    <x:row r="63">
      <x:c r="A63" s="16"/>
      <x:c r="B63" s="16"/>
      <x:c r="C63" s="16"/>
      <x:c r="D63" s="16"/>
      <x:c r="E63" s="16"/>
      <x:c r="F63" s="16"/>
      <x:c r="G63" s="16"/>
      <x:c r="H63" s="16"/>
      <x:c r="I63" s="16"/>
    </x:row>
    <x:row r="64">
      <x:c r="A64" s="16"/>
      <x:c r="B64" s="16"/>
      <x:c r="C64" s="16"/>
      <x:c r="D64" s="16"/>
      <x:c r="E64" s="16"/>
      <x:c r="F64" s="16"/>
      <x:c r="G64" s="16"/>
      <x:c r="H64" s="16"/>
      <x:c r="I64" s="16"/>
    </x:row>
    <x:row r="65">
      <x:c r="A65" s="16"/>
      <x:c r="B65" s="16"/>
      <x:c r="C65" s="16"/>
      <x:c r="D65" s="16"/>
      <x:c r="E65" s="16"/>
      <x:c r="F65" s="16"/>
      <x:c r="G65" s="16"/>
      <x:c r="H65" s="16"/>
      <x:c r="I65" s="16"/>
    </x:row>
    <x:row r="66">
      <x:c r="A66" s="16"/>
      <x:c r="B66" s="16"/>
      <x:c r="C66" s="16"/>
      <x:c r="D66" s="16"/>
      <x:c r="E66" s="16"/>
      <x:c r="F66" s="16"/>
      <x:c r="G66" s="16"/>
      <x:c r="H66" s="16"/>
      <x:c r="I66" s="16"/>
    </x:row>
    <x:row r="67">
      <x:c r="A67" s="16"/>
      <x:c r="B67" s="16"/>
      <x:c r="C67" s="16"/>
      <x:c r="D67" s="16"/>
      <x:c r="E67" s="16"/>
      <x:c r="F67" s="16"/>
      <x:c r="G67" s="16"/>
      <x:c r="H67" s="16"/>
      <x:c r="I67" s="16"/>
    </x:row>
    <x:row r="68">
      <x:c r="A68" s="16"/>
      <x:c r="B68" s="16"/>
      <x:c r="C68" s="16"/>
      <x:c r="D68" s="16"/>
      <x:c r="E68" s="16"/>
      <x:c r="F68" s="16"/>
      <x:c r="G68" s="16"/>
      <x:c r="H68" s="16"/>
      <x:c r="I68" s="16"/>
    </x:row>
    <x:row r="69">
      <x:c r="A69" s="16"/>
      <x:c r="B69" s="16"/>
      <x:c r="C69" s="16"/>
      <x:c r="D69" s="16"/>
      <x:c r="E69" s="16"/>
      <x:c r="F69" s="16"/>
      <x:c r="G69" s="16"/>
      <x:c r="H69" s="16"/>
      <x:c r="I69" s="16"/>
    </x:row>
    <x:row r="70">
      <x:c r="A70" s="16"/>
      <x:c r="B70" s="16"/>
      <x:c r="C70" s="16"/>
      <x:c r="D70" s="16"/>
      <x:c r="E70" s="16"/>
      <x:c r="F70" s="16"/>
      <x:c r="G70" s="16"/>
      <x:c r="H70" s="16"/>
      <x:c r="I70" s="16"/>
    </x:row>
    <x:row r="71">
      <x:c r="A71" s="16"/>
      <x:c r="B71" s="16"/>
      <x:c r="C71" s="16"/>
      <x:c r="D71" s="16"/>
      <x:c r="E71" s="16"/>
      <x:c r="F71" s="16"/>
      <x:c r="G71" s="16"/>
      <x:c r="H71" s="16"/>
      <x:c r="I71" s="16"/>
    </x:row>
    <x:row r="72">
      <x:c r="A72" s="16"/>
      <x:c r="B72" s="16"/>
      <x:c r="C72" s="16"/>
      <x:c r="D72" s="16"/>
      <x:c r="E72" s="16"/>
      <x:c r="F72" s="16"/>
      <x:c r="G72" s="16"/>
      <x:c r="H72" s="16"/>
      <x:c r="I72" s="16"/>
    </x:row>
    <x:row r="73">
      <x:c r="A73" s="16"/>
      <x:c r="B73" s="16"/>
      <x:c r="C73" s="16"/>
      <x:c r="D73" s="16"/>
      <x:c r="E73" s="16"/>
      <x:c r="F73" s="16"/>
      <x:c r="G73" s="16"/>
      <x:c r="H73" s="16"/>
      <x:c r="I73" s="16"/>
    </x:row>
    <x:row r="74">
      <x:c r="A74" s="16"/>
      <x:c r="B74" s="16"/>
      <x:c r="C74" s="16"/>
      <x:c r="D74" s="16"/>
      <x:c r="E74" s="16"/>
      <x:c r="F74" s="16"/>
      <x:c r="G74" s="16"/>
      <x:c r="H74" s="16"/>
      <x:c r="I74" s="16"/>
    </x:row>
    <x:row r="75">
      <x:c r="A75" s="16"/>
      <x:c r="B75" s="16"/>
      <x:c r="C75" s="16"/>
      <x:c r="D75" s="16"/>
      <x:c r="E75" s="16"/>
      <x:c r="F75" s="16"/>
      <x:c r="G75" s="16"/>
      <x:c r="H75" s="16"/>
      <x:c r="I75" s="16"/>
    </x:row>
    <x:row r="76">
      <x:c r="A76" s="16"/>
      <x:c r="B76" s="16"/>
      <x:c r="C76" s="16"/>
      <x:c r="D76" s="16"/>
      <x:c r="E76" s="16"/>
      <x:c r="F76" s="16"/>
      <x:c r="G76" s="16"/>
      <x:c r="H76" s="16"/>
      <x:c r="I76" s="16"/>
    </x:row>
    <x:row r="77">
      <x:c r="A77" s="16"/>
      <x:c r="B77" s="16"/>
      <x:c r="C77" s="16"/>
      <x:c r="D77" s="16"/>
      <x:c r="E77" s="16"/>
      <x:c r="F77" s="16"/>
      <x:c r="G77" s="16"/>
      <x:c r="H77" s="16"/>
      <x:c r="I77" s="16"/>
    </x:row>
    <x:row r="78">
      <x:c r="A78" s="16"/>
      <x:c r="B78" s="16"/>
      <x:c r="C78" s="16"/>
      <x:c r="D78" s="16"/>
      <x:c r="E78" s="16"/>
      <x:c r="F78" s="16"/>
      <x:c r="G78" s="16"/>
      <x:c r="H78" s="16"/>
      <x:c r="I78" s="16"/>
    </x:row>
    <x:row r="79">
      <x:c r="A79" s="16"/>
      <x:c r="B79" s="16"/>
      <x:c r="C79" s="16"/>
      <x:c r="D79" s="16"/>
      <x:c r="E79" s="16"/>
      <x:c r="F79" s="16"/>
      <x:c r="G79" s="16"/>
      <x:c r="H79" s="16"/>
      <x:c r="I79" s="16"/>
    </x:row>
    <x:row r="80">
      <x:c r="A80" s="16"/>
      <x:c r="B80" s="16"/>
      <x:c r="C80" s="16"/>
      <x:c r="D80" s="16"/>
      <x:c r="E80" s="16"/>
      <x:c r="F80" s="16"/>
      <x:c r="G80" s="16"/>
      <x:c r="H80" s="16"/>
      <x:c r="I80" s="16"/>
    </x:row>
  </x:sheetData>
  <x:pageMargins left="0.7" right="0.7" top="0.75" bottom="0.75" header="0.3" footer="0.3"/>
</x:worksheet>
</file>