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tables/table12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ea1a9a7eaa431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2b25141770cc4168"/>
    <x:sheet xmlns:r="http://schemas.openxmlformats.org/officeDocument/2006/relationships" name="Setup Lists" sheetId="2" r:id="R086b024a448346e9"/>
    <x:sheet xmlns:r="http://schemas.openxmlformats.org/officeDocument/2006/relationships" name="Pre-Production" sheetId="3" r:id="Rf28a411867df442b"/>
    <x:sheet xmlns:r="http://schemas.openxmlformats.org/officeDocument/2006/relationships" name="Fabric &amp; Trims" sheetId="4" r:id="R20729efa45b64679"/>
    <x:sheet xmlns:r="http://schemas.openxmlformats.org/officeDocument/2006/relationships" name="Cutting" sheetId="5" r:id="Re9a9200babe4452f"/>
    <x:sheet xmlns:r="http://schemas.openxmlformats.org/officeDocument/2006/relationships" name="Sewing Assembly" sheetId="6" r:id="Rfb56cce79fc14573"/>
    <x:sheet xmlns:r="http://schemas.openxmlformats.org/officeDocument/2006/relationships" name="Printing Embroidery" sheetId="7" r:id="R0e0809a6119247ca"/>
    <x:sheet xmlns:r="http://schemas.openxmlformats.org/officeDocument/2006/relationships" name="Washing Finishing" sheetId="8" r:id="Rda229ff0040b4378"/>
    <x:sheet xmlns:r="http://schemas.openxmlformats.org/officeDocument/2006/relationships" name="Measurement QC" sheetId="9" r:id="R6ce074537b594ee0"/>
    <x:sheet xmlns:r="http://schemas.openxmlformats.org/officeDocument/2006/relationships" name="Final Inspection" sheetId="10" r:id="Rf9b53140339c4fcf"/>
    <x:sheet xmlns:r="http://schemas.openxmlformats.org/officeDocument/2006/relationships" name="Packing" sheetId="11" r:id="R2dc606977d5246f9"/>
    <x:sheet xmlns:r="http://schemas.openxmlformats.org/officeDocument/2006/relationships" name="Shipment Readiness" sheetId="12" r:id="R349f9f719c9843d0"/>
    <x:sheet xmlns:r="http://schemas.openxmlformats.org/officeDocument/2006/relationships" name="Corrective Action Log" sheetId="13" r:id="R22a87c3d995c449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yyyy-mm-dd"/>
    <x:numFmt numFmtId="201" formatCode="0%"/>
  </x:numFmts>
  <x:fonts count="11">
    <x:font>
      <x:sz val="11"/>
      <x:name val="Carlito"/>
    </x:font>
    <x:font>
      <x:b/>
      <x:sz val="16"/>
      <x:color rgb="FFFFFFFF"/>
      <x:name val="Carlito"/>
    </x:font>
    <x:font>
      <x:b/>
      <x:sz val="10"/>
      <x:color rgb="FFFFFFFF"/>
      <x:name val="Carlito"/>
    </x:font>
    <x:font>
      <x:sz val="10"/>
      <x:color rgb="FF1F2933"/>
      <x:name val="Carlito"/>
    </x:font>
    <x:font>
      <x:b/>
      <x:sz val="18"/>
      <x:color rgb="FFFFFFFF"/>
      <x:name val="Carlito"/>
    </x:font>
    <x:font>
      <x:i/>
      <x:sz val="10"/>
      <x:color rgb="FF667085"/>
      <x:name val="Carlito"/>
    </x:font>
    <x:font>
      <x:b/>
      <x:sz val="20"/>
      <x:color rgb="FFFFFFFF"/>
      <x:name val="Carlito"/>
    </x:font>
    <x:font>
      <x:b/>
      <x:sz val="11"/>
      <x:color rgb="FF111827"/>
      <x:name val="Carlito"/>
    </x:font>
    <x:font>
      <x:b/>
      <x:sz val="12"/>
      <x:color rgb="FF111827"/>
      <x:name val="Carlito"/>
    </x:font>
    <x:font>
      <x:b/>
      <x:sz val="12"/>
      <x:color rgb="FFFFFFFF"/>
      <x:name val="Carlito"/>
    </x:font>
    <x:font>
      <x:b/>
      <x:sz val="11"/>
      <x:color rgb="FF6FA64B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8CBB66"/>
      </x:patternFill>
    </x:fill>
    <x:fill>
      <x:patternFill patternType="solid">
        <x:fgColor rgb="FF6FA64B"/>
      </x:patternFill>
    </x:fill>
    <x:fill>
      <x:patternFill patternType="solid">
        <x:fgColor rgb="FFF3FAEE"/>
      </x:patternFill>
    </x:fill>
    <x:fill>
      <x:patternFill patternType="solid">
        <x:fgColor rgb="FFF8FAFC"/>
      </x:patternFill>
    </x:fill>
  </x:fills>
  <x:borders count="2">
    <x:border/>
    <x:border/>
  </x:borders>
  <x:cellStyleXfs count="1">
    <x:xf numFmtId="0" fontId="0" fillId="0" borderId="0"/>
  </x:cellStyleXfs>
  <x:cellXfs count="7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3" fillId="0" borderId="0" xfId="0" applyNumberFormat="1" applyFont="1" applyFill="1" applyBorder="1"/>
    <x:xf numFmtId="0" fontId="3" fillId="0" borderId="0" xfId="0" applyNumberFormat="1" applyFont="1" applyFill="1" applyBorder="1" applyAlignment="1">
      <x:alignment wrapText="1"/>
    </x:xf>
    <x:xf numFmtId="0" fontId="3" fillId="0" borderId="0" xfId="0" applyNumberFormat="1" applyFont="1" applyFill="1" applyBorder="1" applyAlignment="1">
      <x:alignment vertical="top" wrapText="1"/>
    </x:xf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wrapText="1"/>
    </x:xf>
    <x:xf numFmtId="0" fontId="3" fillId="0" borderId="1" xfId="0" applyNumberFormat="1" applyFont="1" applyFill="1" applyBorder="1" applyAlignment="1">
      <x:alignment vertical="top"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left"/>
    </x:xf>
    <x:xf numFmtId="0" fontId="4" fillId="2" borderId="0" xfId="0" applyNumberFormat="1" applyFont="1" applyFill="1" applyBorder="1" applyAlignment="1">
      <x:alignment horizontal="left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left"/>
    </x:xf>
    <x:xf numFmtId="0" fontId="4" fillId="2" borderId="1" xfId="0" applyNumberFormat="1" applyFont="1" applyFill="1" applyBorder="1" applyAlignment="1">
      <x:alignment horizontal="left" vertical="center"/>
    </x:xf>
    <x:xf numFmtId="0" fontId="0" fillId="4" borderId="0" xfId="0" applyNumberFormat="1" applyFont="1" applyFill="1" applyBorder="1"/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horizontal="left"/>
    </x:xf>
    <x:xf numFmtId="0" fontId="5" fillId="4" borderId="0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horizontal="left"/>
    </x:xf>
    <x:xf numFmtId="0" fontId="5" fillId="4" borderId="1" xfId="0" applyNumberFormat="1" applyFont="1" applyFill="1" applyBorder="1" applyAlignment="1">
      <x:alignment horizontal="left" vertical="center"/>
    </x:xf>
    <x:xf numFmtId="200" fontId="3" fillId="0" borderId="0" xfId="0" applyNumberFormat="1" applyFont="1" applyFill="1" applyBorder="1" applyAlignment="1">
      <x:alignment vertical="top" wrapText="1"/>
    </x:xf>
    <x:xf numFmtId="200" fontId="3" fillId="0" borderId="1" xfId="0" applyNumberFormat="1" applyFont="1" applyFill="1" applyBorder="1" applyAlignment="1">
      <x:alignment vertical="top" wrapText="1"/>
    </x:xf>
    <x:xf numFmtId="201" fontId="3" fillId="0" borderId="0" xfId="0" applyNumberFormat="1" applyFont="1" applyFill="1" applyBorder="1" applyAlignment="1">
      <x:alignment vertical="top" wrapText="1"/>
    </x:xf>
    <x:xf numFmtId="201" fontId="3" fillId="0" borderId="1" xfId="0" applyNumberFormat="1" applyFont="1" applyFill="1" applyBorder="1" applyAlignment="1">
      <x:alignment vertical="top" wrapText="1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left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left"/>
    </x:xf>
    <x:xf numFmtId="0" fontId="0" fillId="5" borderId="0" xfId="0" applyNumberFormat="1" applyFont="1" applyFill="1" applyBorder="1"/>
    <x:xf numFmtId="0" fontId="7" fillId="5" borderId="0" xfId="0" applyNumberFormat="1" applyFont="1" applyFill="1" applyBorder="1"/>
    <x:xf numFmtId="0" fontId="0" fillId="5" borderId="1" xfId="0" applyNumberFormat="1" applyFont="1" applyFill="1" applyBorder="1"/>
    <x:xf numFmtId="0" fontId="7" fillId="5" borderId="1" xfId="0" applyNumberFormat="1" applyFont="1" applyFill="1" applyBorder="1"/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201" fontId="8" fillId="0" borderId="0" xfId="0" applyNumberFormat="1" applyFont="1" applyFill="1" applyBorder="1"/>
    <x:xf numFmtId="201" fontId="8" fillId="0" borderId="0" xfId="0" applyNumberFormat="1" applyFont="1" applyFill="1" applyBorder="1" applyAlignment="1">
      <x:alignment horizontal="center"/>
    </x:xf>
    <x:xf numFmtId="201" fontId="8" fillId="0" borderId="1" xfId="0" applyNumberFormat="1" applyFont="1" applyFill="1" applyBorder="1"/>
    <x:xf numFmtId="201" fontId="8" fillId="0" borderId="1" xfId="0" applyNumberFormat="1" applyFont="1" applyFill="1" applyBorder="1" applyAlignment="1">
      <x:alignment horizontal="center"/>
    </x:xf>
    <x:xf numFmtId="201" fontId="3" fillId="0" borderId="0" xfId="0" applyNumberFormat="1" applyFont="1" applyFill="1" applyBorder="1" applyAlignment="1">
      <x:alignment wrapText="1"/>
    </x:xf>
    <x:xf numFmtId="201" fontId="3" fillId="0" borderId="1" xfId="0" applyNumberFormat="1" applyFont="1" applyFill="1" applyBorder="1" applyAlignment="1">
      <x:alignment wrapText="1"/>
    </x:xf>
    <x:xf numFmtId="0" fontId="9" fillId="3" borderId="0" xfId="0" applyNumberFormat="1" applyFont="1" applyFill="1" applyBorder="1"/>
    <x:xf numFmtId="0" fontId="9" fillId="3" borderId="0" xfId="0" applyNumberFormat="1" applyFont="1" applyFill="1" applyBorder="1" applyAlignment="1">
      <x:alignment horizontal="center"/>
    </x:xf>
    <x:xf numFmtId="0" fontId="9" fillId="3" borderId="1" xfId="0" applyNumberFormat="1" applyFont="1" applyFill="1" applyBorder="1"/>
    <x:xf numFmtId="0" fontId="9" fillId="3" borderId="1" xfId="0" applyNumberFormat="1" applyFont="1" applyFill="1" applyBorder="1" applyAlignment="1">
      <x:alignment horizontal="center"/>
    </x:xf>
    <x:xf numFmtId="0" fontId="10" fillId="4" borderId="0" xfId="0" applyNumberFormat="1" applyFont="1" applyFill="1" applyBorder="1"/>
    <x:xf numFmtId="0" fontId="10" fillId="4" borderId="0" xfId="0" applyNumberFormat="1" applyFont="1" applyFill="1" applyBorder="1" applyAlignment="1">
      <x:alignment horizontal="center"/>
    </x:xf>
    <x:xf numFmtId="0" fontId="10" fillId="4" borderId="1" xfId="0" applyNumberFormat="1" applyFont="1" applyFill="1" applyBorder="1"/>
    <x:xf numFmtId="0" fontId="10" fillId="4" borderId="1" xfId="0" applyNumberFormat="1" applyFont="1" applyFill="1" applyBorder="1" applyAlignment="1">
      <x:alignment horizontal="center"/>
    </x:xf>
    <x:xf numFmtId="0" fontId="7" fillId="0" borderId="0" xfId="0" applyNumberFormat="1" applyFont="1" applyFill="1" applyBorder="1" applyAlignment="1">
      <x:alignment horizontal="center"/>
    </x:xf>
    <x:xf numFmtId="201" fontId="7" fillId="0" borderId="0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 applyAlignment="1">
      <x:alignment vertical="center"/>
    </x:xf>
    <x:xf numFmtId="0" fontId="7" fillId="0" borderId="0" xfId="0" applyNumberFormat="1" applyFont="1" applyFill="1" applyBorder="1" applyAlignment="1">
      <x:alignment horizontal="center" vertical="center"/>
    </x:xf>
    <x:xf numFmtId="201" fontId="7" fillId="0" borderId="0" xfId="0" applyNumberFormat="1" applyFont="1" applyFill="1" applyBorder="1" applyAlignment="1">
      <x:alignment horizontal="center" vertical="center"/>
    </x:xf>
    <x:xf numFmtId="0" fontId="7" fillId="0" borderId="1" xfId="0" applyNumberFormat="1" applyFont="1" applyFill="1" applyBorder="1" applyAlignment="1">
      <x:alignment horizontal="center"/>
    </x:xf>
    <x:xf numFmtId="201" fontId="7" fillId="0" borderId="1" xfId="0" applyNumberFormat="1" applyFont="1" applyFill="1" applyBorder="1" applyAlignment="1">
      <x:alignment horizontal="center"/>
    </x:xf>
    <x:xf numFmtId="0" fontId="7" fillId="5" borderId="1" xfId="0" applyNumberFormat="1" applyFont="1" applyFill="1" applyBorder="1" applyAlignment="1">
      <x:alignment vertical="center"/>
    </x:xf>
    <x:xf numFmtId="0" fontId="7" fillId="0" borderId="1" xfId="0" applyNumberFormat="1" applyFont="1" applyFill="1" applyBorder="1" applyAlignment="1">
      <x:alignment horizontal="center" vertical="center"/>
    </x:xf>
    <x:xf numFmtId="201" fontId="7" fillId="0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</x:cellXfs>
  <x:cellStyles count="1">
    <x:cellStyle name="Normal" xfId="0"/>
  </x:cellStyles>
  <x:dxfs count="75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36a9ebf9cb04363" /><Relationship Type="http://schemas.openxmlformats.org/officeDocument/2006/relationships/theme" Target="/xl/theme/theme1.xml" Id="R0992b57459294979" /><Relationship Type="http://schemas.openxmlformats.org/officeDocument/2006/relationships/sharedStrings" Target="/xl/sharedStrings.xml" Id="R61529cdb1eda4bd8" /><Relationship Type="http://schemas.openxmlformats.org/officeDocument/2006/relationships/worksheet" Target="/xl/worksheets/sheet1.xml" Id="R2b25141770cc4168" /><Relationship Type="http://schemas.openxmlformats.org/officeDocument/2006/relationships/worksheet" Target="/xl/worksheets/sheet2.xml" Id="R086b024a448346e9" /><Relationship Type="http://schemas.openxmlformats.org/officeDocument/2006/relationships/worksheet" Target="/xl/worksheets/sheet3.xml" Id="Rf28a411867df442b" /><Relationship Type="http://schemas.openxmlformats.org/officeDocument/2006/relationships/worksheet" Target="/xl/worksheets/sheet4.xml" Id="R20729efa45b64679" /><Relationship Type="http://schemas.openxmlformats.org/officeDocument/2006/relationships/worksheet" Target="/xl/worksheets/sheet5.xml" Id="Re9a9200babe4452f" /><Relationship Type="http://schemas.openxmlformats.org/officeDocument/2006/relationships/worksheet" Target="/xl/worksheets/sheet6.xml" Id="Rfb56cce79fc14573" /><Relationship Type="http://schemas.openxmlformats.org/officeDocument/2006/relationships/worksheet" Target="/xl/worksheets/sheet7.xml" Id="R0e0809a6119247ca" /><Relationship Type="http://schemas.openxmlformats.org/officeDocument/2006/relationships/worksheet" Target="/xl/worksheets/sheet8.xml" Id="Rda229ff0040b4378" /><Relationship Type="http://schemas.openxmlformats.org/officeDocument/2006/relationships/worksheet" Target="/xl/worksheets/sheet9.xml" Id="R6ce074537b594ee0" /><Relationship Type="http://schemas.openxmlformats.org/officeDocument/2006/relationships/worksheet" Target="/xl/worksheets/sheet10.xml" Id="Rf9b53140339c4fcf" /><Relationship Type="http://schemas.openxmlformats.org/officeDocument/2006/relationships/worksheet" Target="/xl/worksheets/sheet11.xml" Id="R2dc606977d5246f9" /><Relationship Type="http://schemas.openxmlformats.org/officeDocument/2006/relationships/worksheet" Target="/xl/worksheets/sheet12.xml" Id="R349f9f719c9843d0" /><Relationship Type="http://schemas.openxmlformats.org/officeDocument/2006/relationships/worksheet" Target="/xl/worksheets/sheet13.xml" Id="R22a87c3d995c449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24a8abf6c3c40e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Checks Completed by Stage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Total</c:v>
          </c:tx>
          <c:cat>
            <c:strRef>
              <c:f>'Dashboard'!$A$13:$A$23</c:f>
              <c:strCache>
                <c:ptCount val="0"/>
              </c:strCache>
            </c:strRef>
          </c:cat>
          <c:val>
            <c:numRef>
              <c:f>'Dashboard'!$B$13:$B$23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Completed</c:v>
          </c:tx>
          <c:cat>
            <c:strRef>
              <c:f>'Dashboard'!$A$13:$A$23</c:f>
              <c:strCache>
                <c:ptCount val="0"/>
              </c:strCache>
            </c:strRef>
          </c:cat>
          <c:val>
            <c:numRef>
              <c:f>'Dashboard'!$C$13:$C$23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11</xdr:row>
      <xdr:rowOff>0</xdr:rowOff>
    </xdr:from>
    <xdr:to>
      <xdr:col>15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24a8abf6c3c40e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SetupListsTable" displayName="SetupListsTable" ref="A2:F13" headerRowCount="1">
  <x:tableColumns count="6">
    <x:tableColumn id="1" name="Status"/>
    <x:tableColumn id="2" name="Priority"/>
    <x:tableColumn id="3" name="Responsible"/>
    <x:tableColumn id="4" name="Stage"/>
    <x:tableColumn id="5" name="Inspection Result"/>
    <x:tableColumn id="6" name="Severity"/>
  </x:tableColumns>
  <x:tableStyleInfo name="TableStyleMedium2" showRowStripes="1"/>
</x:table>
</file>

<file path=xl/tables/table2.xml><?xml version="1.0" encoding="utf-8"?>
<x:table xmlns:x="http://schemas.openxmlformats.org/spreadsheetml/2006/main" id="2" name="PreProductionChecklistTable" displayName="PreProduction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3.xml><?xml version="1.0" encoding="utf-8"?>
<x:table xmlns:x="http://schemas.openxmlformats.org/spreadsheetml/2006/main" id="3" name="FabricTrimsChecklistTable" displayName="FabricTrims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4.xml><?xml version="1.0" encoding="utf-8"?>
<x:table xmlns:x="http://schemas.openxmlformats.org/spreadsheetml/2006/main" id="4" name="CuttingChecklistTable" displayName="Cutting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5.xml><?xml version="1.0" encoding="utf-8"?>
<x:table xmlns:x="http://schemas.openxmlformats.org/spreadsheetml/2006/main" id="5" name="SewingAssemblyChecklistTable" displayName="SewingAssembly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6.xml><?xml version="1.0" encoding="utf-8"?>
<x:table xmlns:x="http://schemas.openxmlformats.org/spreadsheetml/2006/main" id="6" name="PrintingEmbroideryChecklistTable" displayName="PrintingEmbroidery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7.xml><?xml version="1.0" encoding="utf-8"?>
<x:table xmlns:x="http://schemas.openxmlformats.org/spreadsheetml/2006/main" id="7" name="WashingFinishingChecklistTable" displayName="WashingFinishing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8.xml><?xml version="1.0" encoding="utf-8"?>
<x:table xmlns:x="http://schemas.openxmlformats.org/spreadsheetml/2006/main" id="8" name="MeasurementQCChecklistTable" displayName="MeasurementQC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9.xml><?xml version="1.0" encoding="utf-8"?>
<x:table xmlns:x="http://schemas.openxmlformats.org/spreadsheetml/2006/main" id="9" name="FinalInspectionChecklistTable" displayName="FinalInspection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10.xml><?xml version="1.0" encoding="utf-8"?>
<x:table xmlns:x="http://schemas.openxmlformats.org/spreadsheetml/2006/main" id="10" name="PackingChecklistTable" displayName="Packing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11.xml><?xml version="1.0" encoding="utf-8"?>
<x:table xmlns:x="http://schemas.openxmlformats.org/spreadsheetml/2006/main" id="11" name="ShipmentReadinessChecklistTable" displayName="ShipmentReadinessChecklistTable" ref="A4:J14" headerRowCount="1">
  <x:tableColumns count="10">
    <x:tableColumn id="1" name="ID"/>
    <x:tableColumn id="2" name="Checklist Area"/>
    <x:tableColumn id="3" name="Check Item"/>
    <x:tableColumn id="4" name="Standard / Requirement"/>
    <x:tableColumn id="5" name="Responsible"/>
    <x:tableColumn id="6" name="Priority"/>
    <x:tableColumn id="7" name="Due Date"/>
    <x:tableColumn id="8" name="Status"/>
    <x:tableColumn id="9" name="Progress %"/>
    <x:tableColumn id="10" name="Notes"/>
  </x:tableColumns>
  <x:tableStyleInfo name="TableStyleMedium2" showRowStripes="1"/>
</x:table>
</file>

<file path=xl/tables/table12.xml><?xml version="1.0" encoding="utf-8"?>
<x:table xmlns:x="http://schemas.openxmlformats.org/spreadsheetml/2006/main" id="12" name="CorrectiveActionLogTable" displayName="CorrectiveActionLogTable" ref="A4:K14" headerRowCount="1">
  <x:tableColumns count="11">
    <x:tableColumn id="1" name="Issue ID"/>
    <x:tableColumn id="2" name="Stage"/>
    <x:tableColumn id="3" name="Issue Description"/>
    <x:tableColumn id="4" name="Root Cause"/>
    <x:tableColumn id="5" name="Corrective Action"/>
    <x:tableColumn id="6" name="Responsible"/>
    <x:tableColumn id="7" name="Priority"/>
    <x:tableColumn id="8" name="Due Date"/>
    <x:tableColumn id="9" name="Status"/>
    <x:tableColumn id="10" name="Verification / Notes"/>
    <x:tableColumn id="11" name="Closed Da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a635eb744c2c4656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929479353bf94da9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8711eead49c446d3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248b8d721e74460f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0161dd4bcbbf44c3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5.xml" Id="R64338e76229e4b68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6.xml" Id="R7e8dc942679b4917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7.xml" Id="Ref481c5981e2467d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table" Target="/xl/tables/table8.xml" Id="Rf52d9a608b7341b8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table" Target="/xl/tables/table9.xml" Id="Rba2f4dbe3fa247a1" /></Relationships>
</file>

<file path=xl/worksheets/_rels/sheet11.xml.rels>&#65279;<?xml version="1.0" encoding="utf-8"?><Relationships xmlns="http://schemas.openxmlformats.org/package/2006/relationships"><Relationship Type="http://schemas.openxmlformats.org/officeDocument/2006/relationships/table" Target="/xl/tables/table10.xml" Id="R1ad6745bb50d4efb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table" Target="/xl/tables/table11.xml" Id="R5a1acfe091584b80" /></Relationships>
</file>

<file path=xl/worksheets/_rels/sheet13.xml.rels>&#65279;<?xml version="1.0" encoding="utf-8"?><Relationships xmlns="http://schemas.openxmlformats.org/package/2006/relationships"><Relationship Type="http://schemas.openxmlformats.org/officeDocument/2006/relationships/table" Target="/xl/tables/table12.xml" Id="Rc484f6e1135c4a6f" /></Relationships>
</file>

<file path=xl/worksheets/sheet1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12" hidden="0" customWidth="1"/>
    <x:col min="3" max="3" width="12" hidden="0" customWidth="1"/>
    <x:col min="4" max="4" width="14" hidden="0" customWidth="1"/>
    <x:col min="5" max="5" width="14" hidden="0" customWidth="1"/>
    <x:col min="6" max="6" width="12" hidden="0" customWidth="1"/>
    <x:col min="7" max="7" width="12" hidden="0" customWidth="1"/>
    <x:col min="8" max="8" width="3" hidden="0" customWidth="1"/>
    <x:col min="9" max="9" width="5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 ht="38" customHeight="1">
      <x:c r="A1" s="41" t="str">
        <x:v>Eco Jersey Manufacturing Checklists Dashboard</x:v>
      </x:c>
    </x:row>
    <x:row r="2" ht="24" customHeight="1">
      <x:c r="A2" s="29" t="str">
        <x:v>Premium editable workbook for apparel manufacturing checkpoints, QC preparation, packing control and shipment readiness.</x:v>
      </x:c>
    </x:row>
    <x:row r="4" ht="26" customHeight="1">
      <x:c r="A4" s="68" t="str">
        <x:v>Total Checks</x:v>
      </x:c>
      <x:c r="B4" s="69" t="n">
        <x:f>SUM(COUNTA('Pre-Production'!$A$5:$A$200),COUNTA('Fabric &amp; Trims'!$A$5:$A$200),COUNTA('Cutting'!$A$5:$A$200),COUNTA('Sewing Assembly'!$A$5:$A$200),COUNTA('Printing Embroidery'!$A$5:$A$200),COUNTA('Washing Finishing'!$A$5:$A$200),COUNTA('Measurement QC'!$A$5:$A$200),COUNTA('Final Inspection'!$A$5:$A$200),COUNTA('Packing'!$A$5:$A$200),COUNTA('Shipment Readiness'!$A$5:$A$200),COUNTA('Corrective Action Log'!$A$5:$A$200))</x:f>
        <x:v>110</x:v>
      </x:c>
      <x:c r="I4" s="59" t="str">
        <x:v>How to Use This Workbook</x:v>
      </x:c>
    </x:row>
    <x:row r="5" ht="26" customHeight="1">
      <x:c r="A5" s="68" t="str">
        <x:v>Completed Checks</x:v>
      </x:c>
      <x:c r="B5" s="69" t="n">
        <x:f>SUM(COUNTIF('Pre-Production'!$H$5:$H$200,"Completed"),COUNTIF('Fabric &amp; Trims'!$H$5:$H$200,"Completed"),COUNTIF('Cutting'!$H$5:$H$200,"Completed"),COUNTIF('Sewing Assembly'!$H$5:$H$200,"Completed"),COUNTIF('Printing Embroidery'!$H$5:$H$200,"Completed"),COUNTIF('Washing Finishing'!$H$5:$H$200,"Completed"),COUNTIF('Measurement QC'!$H$5:$H$200,"Completed"),COUNTIF('Final Inspection'!$H$5:$H$200,"Completed"),COUNTIF('Packing'!$H$5:$H$200,"Completed"),COUNTIF('Shipment Readiness'!$H$5:$H$200,"Completed"),COUNTIF('Corrective Action Log'!$I$5:$I$200,"Completed"))</x:f>
        <x:v>0</x:v>
      </x:c>
      <x:c r="I5" s="63" t="str">
        <x:v>1</x:v>
      </x:c>
      <x:c r="J5" s="17" t="str">
        <x:v>Start from Pre-Production and confirm all approvals before cutting.</x:v>
      </x:c>
    </x:row>
    <x:row r="6" ht="26" customHeight="1">
      <x:c r="A6" s="68" t="str">
        <x:v>Pending / Open</x:v>
      </x:c>
      <x:c r="B6" s="69" t="n">
        <x:f>B4-B5</x:f>
        <x:v>110</x:v>
      </x:c>
      <x:c r="I6" s="63" t="str">
        <x:v>2</x:v>
      </x:c>
      <x:c r="J6" s="17" t="str">
        <x:v>Use dropdowns for Status, Priority and Responsible to keep tracking consistent.</x:v>
      </x:c>
    </x:row>
    <x:row r="7" ht="26" customHeight="1">
      <x:c r="A7" s="68" t="str">
        <x:v>High + Critical</x:v>
      </x:c>
      <x:c r="B7" s="69" t="n">
        <x:f>SUM(COUNTIF('Pre-Production'!$F$5:$F$200,"High")+COUNTIF('Pre-Production'!$F$5:$F$200,"Critical"),COUNTIF('Fabric &amp; Trims'!$F$5:$F$200,"High")+COUNTIF('Fabric &amp; Trims'!$F$5:$F$200,"Critical"),COUNTIF('Cutting'!$F$5:$F$200,"High")+COUNTIF('Cutting'!$F$5:$F$200,"Critical"),COUNTIF('Sewing Assembly'!$F$5:$F$200,"High")+COUNTIF('Sewing Assembly'!$F$5:$F$200,"Critical"),COUNTIF('Printing Embroidery'!$F$5:$F$200,"High")+COUNTIF('Printing Embroidery'!$F$5:$F$200,"Critical"),COUNTIF('Washing Finishing'!$F$5:$F$200,"High")+COUNTIF('Washing Finishing'!$F$5:$F$200,"Critical"),COUNTIF('Measurement QC'!$F$5:$F$200,"High")+COUNTIF('Measurement QC'!$F$5:$F$200,"Critical"),COUNTIF('Final Inspection'!$F$5:$F$200,"High")+COUNTIF('Final Inspection'!$F$5:$F$200,"Critical"),COUNTIF('Packing'!$F$5:$F$200,"High")+COUNTIF('Packing'!$F$5:$F$200,"Critical"),COUNTIF('Shipment Readiness'!$F$5:$F$200,"High")+COUNTIF('Shipment Readiness'!$F$5:$F$200,"Critical"),COUNTIF('Corrective Action Log'!$G$5:$G$200,"High")+COUNTIF('Corrective Action Log'!$G$5:$G$200,"Critical"))</x:f>
        <x:v>89</x:v>
      </x:c>
      <x:c r="I7" s="63" t="str">
        <x:v>3</x:v>
      </x:c>
      <x:c r="J7" s="17" t="str">
        <x:v>Enter due dates so overdue checks can be highlighted automatically.</x:v>
      </x:c>
    </x:row>
    <x:row r="8" ht="26" customHeight="1">
      <x:c r="A8" s="68" t="str">
        <x:v>Overdue Items</x:v>
      </x:c>
      <x:c r="B8" s="69" t="n">
        <x:f>SUM(COUNTIFS('Pre-Production'!$G$5:$G$200,"&lt;"&amp;TODAY(),'Pre-Production'!$H$5:$H$200,"&lt;&gt;Completed",'Pre-Production'!$G$5:$G$200,"&lt;&gt;"),COUNTIFS('Fabric &amp; Trims'!$G$5:$G$200,"&lt;"&amp;TODAY(),'Fabric &amp; Trims'!$H$5:$H$200,"&lt;&gt;Completed",'Fabric &amp; Trims'!$G$5:$G$200,"&lt;&gt;"),COUNTIFS('Cutting'!$G$5:$G$200,"&lt;"&amp;TODAY(),'Cutting'!$H$5:$H$200,"&lt;&gt;Completed",'Cutting'!$G$5:$G$200,"&lt;&gt;"),COUNTIFS('Sewing Assembly'!$G$5:$G$200,"&lt;"&amp;TODAY(),'Sewing Assembly'!$H$5:$H$200,"&lt;&gt;Completed",'Sewing Assembly'!$G$5:$G$200,"&lt;&gt;"),COUNTIFS('Printing Embroidery'!$G$5:$G$200,"&lt;"&amp;TODAY(),'Printing Embroidery'!$H$5:$H$200,"&lt;&gt;Completed",'Printing Embroidery'!$G$5:$G$200,"&lt;&gt;"),COUNTIFS('Washing Finishing'!$G$5:$G$200,"&lt;"&amp;TODAY(),'Washing Finishing'!$H$5:$H$200,"&lt;&gt;Completed",'Washing Finishing'!$G$5:$G$200,"&lt;&gt;"),COUNTIFS('Measurement QC'!$G$5:$G$200,"&lt;"&amp;TODAY(),'Measurement QC'!$H$5:$H$200,"&lt;&gt;Completed",'Measurement QC'!$G$5:$G$200,"&lt;&gt;"),COUNTIFS('Final Inspection'!$G$5:$G$200,"&lt;"&amp;TODAY(),'Final Inspection'!$H$5:$H$200,"&lt;&gt;Completed",'Final Inspection'!$G$5:$G$200,"&lt;&gt;"),COUNTIFS('Packing'!$G$5:$G$200,"&lt;"&amp;TODAY(),'Packing'!$H$5:$H$200,"&lt;&gt;Completed",'Packing'!$G$5:$G$200,"&lt;&gt;"),COUNTIFS('Shipment Readiness'!$G$5:$G$200,"&lt;"&amp;TODAY(),'Shipment Readiness'!$H$5:$H$200,"&lt;&gt;Completed",'Shipment Readiness'!$G$5:$G$200,"&lt;&gt;"),COUNTIFS('Corrective Action Log'!$H$5:$H$200,"&lt;"&amp;TODAY(),'Corrective Action Log'!$I$5:$I$200,"&lt;&gt;Completed",'Corrective Action Log'!$H$5:$H$200,"&lt;&gt;"))</x:f>
        <x:v>0</x:v>
      </x:c>
      <x:c r="I8" s="63" t="str">
        <x:v>4</x:v>
      </x:c>
      <x:c r="J8" s="17" t="str">
        <x:v>Use the Corrective Action Log for any issue that needs follow-up.</x:v>
      </x:c>
    </x:row>
    <x:row r="9" ht="26" customHeight="1">
      <x:c r="A9" s="68" t="str">
        <x:v>Overall Readiness</x:v>
      </x:c>
      <x:c r="B9" s="70" t="n">
        <x:f>IFERROR(B5/B4,0)</x:f>
        <x:v>0</x:v>
      </x:c>
      <x:c r="I9" s="63" t="str">
        <x:v>5</x:v>
      </x:c>
      <x:c r="J9" s="17" t="str">
        <x:v>Review the Dashboard before packing or shipment approval.</x:v>
      </x:c>
    </x:row>
    <x:row r="12" ht="28" customHeight="1">
      <x:c r="A12" s="10" t="str">
        <x:v>Stage</x:v>
      </x:c>
      <x:c r="B12" s="10" t="str">
        <x:v>Total</x:v>
      </x:c>
      <x:c r="C12" s="10" t="str">
        <x:v>Completed</x:v>
      </x:c>
      <x:c r="D12" s="10" t="str">
        <x:v>In Progress</x:v>
      </x:c>
      <x:c r="E12" s="10" t="str">
        <x:v>Pending/Open</x:v>
      </x:c>
      <x:c r="F12" s="10" t="str">
        <x:v>Overdue</x:v>
      </x:c>
      <x:c r="G12" s="10" t="str">
        <x:v>Progress</x:v>
      </x:c>
    </x:row>
    <x:row r="13">
      <x:c r="A13" s="17" t="str">
        <x:v>Pre-Production</x:v>
      </x:c>
      <x:c r="B13" s="17" t="n">
        <x:f>COUNTA('Pre-Production'!$A$5:$A$200)</x:f>
        <x:v>10</x:v>
      </x:c>
      <x:c r="C13" s="17" t="n">
        <x:f>COUNTIF('Pre-Production'!$H$5:$H$200,"Completed")</x:f>
        <x:v>0</x:v>
      </x:c>
      <x:c r="D13" s="17" t="n">
        <x:f>COUNTIF('Pre-Production'!$H$5:$H$200,"In Progress")+COUNTIF('Pre-Production'!$H$5:$H$200,"Review")</x:f>
        <x:v>0</x:v>
      </x:c>
      <x:c r="E13" s="17" t="n">
        <x:f>B13-C13</x:f>
        <x:v>10</x:v>
      </x:c>
      <x:c r="F13" s="17" t="n">
        <x:f>COUNTIFS('Pre-Production'!$G$5:$G$200,"&lt;"&amp;TODAY(),'Pre-Production'!$H$5:$H$200,"&lt;&gt;Completed",'Pre-Production'!$G$5:$G$200,"&lt;&gt;")</x:f>
        <x:v>0</x:v>
      </x:c>
      <x:c r="G13" s="56" t="n">
        <x:f>IFERROR(C13/B13,0)</x:f>
        <x:v>0</x:v>
      </x:c>
    </x:row>
    <x:row r="14">
      <x:c r="A14" s="17" t="str">
        <x:v>Fabric &amp; Trims</x:v>
      </x:c>
      <x:c r="B14" s="17" t="n">
        <x:f>COUNTA('Fabric &amp; Trims'!$A$5:$A$200)</x:f>
        <x:v>10</x:v>
      </x:c>
      <x:c r="C14" s="17" t="n">
        <x:f>COUNTIF('Fabric &amp; Trims'!$H$5:$H$200,"Completed")</x:f>
        <x:v>0</x:v>
      </x:c>
      <x:c r="D14" s="17" t="n">
        <x:f>COUNTIF('Fabric &amp; Trims'!$H$5:$H$200,"In Progress")+COUNTIF('Fabric &amp; Trims'!$H$5:$H$200,"Review")</x:f>
        <x:v>0</x:v>
      </x:c>
      <x:c r="E14" s="17" t="n">
        <x:f>B14-C14</x:f>
        <x:v>10</x:v>
      </x:c>
      <x:c r="F14" s="17" t="n">
        <x:f>COUNTIFS('Fabric &amp; Trims'!$G$5:$G$200,"&lt;"&amp;TODAY(),'Fabric &amp; Trims'!$H$5:$H$200,"&lt;&gt;Completed",'Fabric &amp; Trims'!$G$5:$G$200,"&lt;&gt;")</x:f>
        <x:v>0</x:v>
      </x:c>
      <x:c r="G14" s="56" t="n">
        <x:f>IFERROR(C14/B14,0)</x:f>
        <x:v>0</x:v>
      </x:c>
    </x:row>
    <x:row r="15">
      <x:c r="A15" s="17" t="str">
        <x:v>Cutting</x:v>
      </x:c>
      <x:c r="B15" s="17" t="n">
        <x:f>COUNTA('Cutting'!$A$5:$A$200)</x:f>
        <x:v>10</x:v>
      </x:c>
      <x:c r="C15" s="17" t="n">
        <x:f>COUNTIF('Cutting'!$H$5:$H$200,"Completed")</x:f>
        <x:v>0</x:v>
      </x:c>
      <x:c r="D15" s="17" t="n">
        <x:f>COUNTIF('Cutting'!$H$5:$H$200,"In Progress")+COUNTIF('Cutting'!$H$5:$H$200,"Review")</x:f>
        <x:v>0</x:v>
      </x:c>
      <x:c r="E15" s="17" t="n">
        <x:f>B15-C15</x:f>
        <x:v>10</x:v>
      </x:c>
      <x:c r="F15" s="17" t="n">
        <x:f>COUNTIFS('Cutting'!$G$5:$G$200,"&lt;"&amp;TODAY(),'Cutting'!$H$5:$H$200,"&lt;&gt;Completed",'Cutting'!$G$5:$G$200,"&lt;&gt;")</x:f>
        <x:v>0</x:v>
      </x:c>
      <x:c r="G15" s="56" t="n">
        <x:f>IFERROR(C15/B15,0)</x:f>
        <x:v>0</x:v>
      </x:c>
    </x:row>
    <x:row r="16">
      <x:c r="A16" s="17" t="str">
        <x:v>Sewing &amp; Assembly</x:v>
      </x:c>
      <x:c r="B16" s="17" t="n">
        <x:f>COUNTA('Sewing Assembly'!$A$5:$A$200)</x:f>
        <x:v>10</x:v>
      </x:c>
      <x:c r="C16" s="17" t="n">
        <x:f>COUNTIF('Sewing Assembly'!$H$5:$H$200,"Completed")</x:f>
        <x:v>0</x:v>
      </x:c>
      <x:c r="D16" s="17" t="n">
        <x:f>COUNTIF('Sewing Assembly'!$H$5:$H$200,"In Progress")+COUNTIF('Sewing Assembly'!$H$5:$H$200,"Review")</x:f>
        <x:v>0</x:v>
      </x:c>
      <x:c r="E16" s="17" t="n">
        <x:f>B16-C16</x:f>
        <x:v>10</x:v>
      </x:c>
      <x:c r="F16" s="17" t="n">
        <x:f>COUNTIFS('Sewing Assembly'!$G$5:$G$200,"&lt;"&amp;TODAY(),'Sewing Assembly'!$H$5:$H$200,"&lt;&gt;Completed",'Sewing Assembly'!$G$5:$G$200,"&lt;&gt;")</x:f>
        <x:v>0</x:v>
      </x:c>
      <x:c r="G16" s="56" t="n">
        <x:f>IFERROR(C16/B16,0)</x:f>
        <x:v>0</x:v>
      </x:c>
    </x:row>
    <x:row r="17">
      <x:c r="A17" s="17" t="str">
        <x:v>Printing &amp; Embroidery</x:v>
      </x:c>
      <x:c r="B17" s="17" t="n">
        <x:f>COUNTA('Printing Embroidery'!$A$5:$A$200)</x:f>
        <x:v>10</x:v>
      </x:c>
      <x:c r="C17" s="17" t="n">
        <x:f>COUNTIF('Printing Embroidery'!$H$5:$H$200,"Completed")</x:f>
        <x:v>0</x:v>
      </x:c>
      <x:c r="D17" s="17" t="n">
        <x:f>COUNTIF('Printing Embroidery'!$H$5:$H$200,"In Progress")+COUNTIF('Printing Embroidery'!$H$5:$H$200,"Review")</x:f>
        <x:v>0</x:v>
      </x:c>
      <x:c r="E17" s="17" t="n">
        <x:f>B17-C17</x:f>
        <x:v>10</x:v>
      </x:c>
      <x:c r="F17" s="17" t="n">
        <x:f>COUNTIFS('Printing Embroidery'!$G$5:$G$200,"&lt;"&amp;TODAY(),'Printing Embroidery'!$H$5:$H$200,"&lt;&gt;Completed",'Printing Embroidery'!$G$5:$G$200,"&lt;&gt;")</x:f>
        <x:v>0</x:v>
      </x:c>
      <x:c r="G17" s="56" t="n">
        <x:f>IFERROR(C17/B17,0)</x:f>
        <x:v>0</x:v>
      </x:c>
    </x:row>
    <x:row r="18">
      <x:c r="A18" s="17" t="str">
        <x:v>Washing &amp; Finishing</x:v>
      </x:c>
      <x:c r="B18" s="17" t="n">
        <x:f>COUNTA('Washing Finishing'!$A$5:$A$200)</x:f>
        <x:v>10</x:v>
      </x:c>
      <x:c r="C18" s="17" t="n">
        <x:f>COUNTIF('Washing Finishing'!$H$5:$H$200,"Completed")</x:f>
        <x:v>0</x:v>
      </x:c>
      <x:c r="D18" s="17" t="n">
        <x:f>COUNTIF('Washing Finishing'!$H$5:$H$200,"In Progress")+COUNTIF('Washing Finishing'!$H$5:$H$200,"Review")</x:f>
        <x:v>0</x:v>
      </x:c>
      <x:c r="E18" s="17" t="n">
        <x:f>B18-C18</x:f>
        <x:v>10</x:v>
      </x:c>
      <x:c r="F18" s="17" t="n">
        <x:f>COUNTIFS('Washing Finishing'!$G$5:$G$200,"&lt;"&amp;TODAY(),'Washing Finishing'!$H$5:$H$200,"&lt;&gt;Completed",'Washing Finishing'!$G$5:$G$200,"&lt;&gt;")</x:f>
        <x:v>0</x:v>
      </x:c>
      <x:c r="G18" s="56" t="n">
        <x:f>IFERROR(C18/B18,0)</x:f>
        <x:v>0</x:v>
      </x:c>
    </x:row>
    <x:row r="19">
      <x:c r="A19" s="17" t="str">
        <x:v>Measurement QC</x:v>
      </x:c>
      <x:c r="B19" s="17" t="n">
        <x:f>COUNTA('Measurement QC'!$A$5:$A$200)</x:f>
        <x:v>10</x:v>
      </x:c>
      <x:c r="C19" s="17" t="n">
        <x:f>COUNTIF('Measurement QC'!$H$5:$H$200,"Completed")</x:f>
        <x:v>0</x:v>
      </x:c>
      <x:c r="D19" s="17" t="n">
        <x:f>COUNTIF('Measurement QC'!$H$5:$H$200,"In Progress")+COUNTIF('Measurement QC'!$H$5:$H$200,"Review")</x:f>
        <x:v>0</x:v>
      </x:c>
      <x:c r="E19" s="17" t="n">
        <x:f>B19-C19</x:f>
        <x:v>10</x:v>
      </x:c>
      <x:c r="F19" s="17" t="n">
        <x:f>COUNTIFS('Measurement QC'!$G$5:$G$200,"&lt;"&amp;TODAY(),'Measurement QC'!$H$5:$H$200,"&lt;&gt;Completed",'Measurement QC'!$G$5:$G$200,"&lt;&gt;")</x:f>
        <x:v>0</x:v>
      </x:c>
      <x:c r="G19" s="56" t="n">
        <x:f>IFERROR(C19/B19,0)</x:f>
        <x:v>0</x:v>
      </x:c>
    </x:row>
    <x:row r="20">
      <x:c r="A20" s="17" t="str">
        <x:v>Final Inspection</x:v>
      </x:c>
      <x:c r="B20" s="17" t="n">
        <x:f>COUNTA('Final Inspection'!$A$5:$A$200)</x:f>
        <x:v>10</x:v>
      </x:c>
      <x:c r="C20" s="17" t="n">
        <x:f>COUNTIF('Final Inspection'!$H$5:$H$200,"Completed")</x:f>
        <x:v>0</x:v>
      </x:c>
      <x:c r="D20" s="17" t="n">
        <x:f>COUNTIF('Final Inspection'!$H$5:$H$200,"In Progress")+COUNTIF('Final Inspection'!$H$5:$H$200,"Review")</x:f>
        <x:v>0</x:v>
      </x:c>
      <x:c r="E20" s="17" t="n">
        <x:f>B20-C20</x:f>
        <x:v>10</x:v>
      </x:c>
      <x:c r="F20" s="17" t="n">
        <x:f>COUNTIFS('Final Inspection'!$G$5:$G$200,"&lt;"&amp;TODAY(),'Final Inspection'!$H$5:$H$200,"&lt;&gt;Completed",'Final Inspection'!$G$5:$G$200,"&lt;&gt;")</x:f>
        <x:v>0</x:v>
      </x:c>
      <x:c r="G20" s="56" t="n">
        <x:f>IFERROR(C20/B20,0)</x:f>
        <x:v>0</x:v>
      </x:c>
    </x:row>
    <x:row r="21">
      <x:c r="A21" s="17" t="str">
        <x:v>Packing</x:v>
      </x:c>
      <x:c r="B21" s="17" t="n">
        <x:f>COUNTA('Packing'!$A$5:$A$200)</x:f>
        <x:v>10</x:v>
      </x:c>
      <x:c r="C21" s="17" t="n">
        <x:f>COUNTIF('Packing'!$H$5:$H$200,"Completed")</x:f>
        <x:v>0</x:v>
      </x:c>
      <x:c r="D21" s="17" t="n">
        <x:f>COUNTIF('Packing'!$H$5:$H$200,"In Progress")+COUNTIF('Packing'!$H$5:$H$200,"Review")</x:f>
        <x:v>0</x:v>
      </x:c>
      <x:c r="E21" s="17" t="n">
        <x:f>B21-C21</x:f>
        <x:v>10</x:v>
      </x:c>
      <x:c r="F21" s="17" t="n">
        <x:f>COUNTIFS('Packing'!$G$5:$G$200,"&lt;"&amp;TODAY(),'Packing'!$H$5:$H$200,"&lt;&gt;Completed",'Packing'!$G$5:$G$200,"&lt;&gt;")</x:f>
        <x:v>0</x:v>
      </x:c>
      <x:c r="G21" s="56" t="n">
        <x:f>IFERROR(C21/B21,0)</x:f>
        <x:v>0</x:v>
      </x:c>
    </x:row>
    <x:row r="22">
      <x:c r="A22" s="17" t="str">
        <x:v>Shipment Readiness</x:v>
      </x:c>
      <x:c r="B22" s="17" t="n">
        <x:f>COUNTA('Shipment Readiness'!$A$5:$A$200)</x:f>
        <x:v>10</x:v>
      </x:c>
      <x:c r="C22" s="17" t="n">
        <x:f>COUNTIF('Shipment Readiness'!$H$5:$H$200,"Completed")</x:f>
        <x:v>0</x:v>
      </x:c>
      <x:c r="D22" s="17" t="n">
        <x:f>COUNTIF('Shipment Readiness'!$H$5:$H$200,"In Progress")+COUNTIF('Shipment Readiness'!$H$5:$H$200,"Review")</x:f>
        <x:v>0</x:v>
      </x:c>
      <x:c r="E22" s="17" t="n">
        <x:f>B22-C22</x:f>
        <x:v>10</x:v>
      </x:c>
      <x:c r="F22" s="17" t="n">
        <x:f>COUNTIFS('Shipment Readiness'!$G$5:$G$200,"&lt;"&amp;TODAY(),'Shipment Readiness'!$H$5:$H$200,"&lt;&gt;Completed",'Shipment Readiness'!$G$5:$G$200,"&lt;&gt;")</x:f>
        <x:v>0</x:v>
      </x:c>
      <x:c r="G22" s="56" t="n">
        <x:f>IFERROR(C22/B22,0)</x:f>
        <x:v>0</x:v>
      </x:c>
    </x:row>
    <x:row r="23">
      <x:c r="A23" s="17" t="str">
        <x:v>Corrective Action Log</x:v>
      </x:c>
      <x:c r="B23" s="17" t="n">
        <x:f>COUNTA('Corrective Action Log'!$A$5:$A$200)</x:f>
        <x:v>10</x:v>
      </x:c>
      <x:c r="C23" s="17" t="n">
        <x:f>COUNTIF('Corrective Action Log'!$I$5:$I$200,"Completed")</x:f>
        <x:v>0</x:v>
      </x:c>
      <x:c r="D23" s="17" t="n">
        <x:f>COUNTIF('Corrective Action Log'!$I$5:$I$200,"In Progress")+COUNTIF('Corrective Action Log'!$I$5:$I$200,"Review")</x:f>
        <x:v>0</x:v>
      </x:c>
      <x:c r="E23" s="17" t="n">
        <x:f>B23-C23</x:f>
        <x:v>10</x:v>
      </x:c>
      <x:c r="F23" s="17" t="n">
        <x:f>COUNTIFS('Corrective Action Log'!$H$5:$H$200,"&lt;"&amp;TODAY(),'Corrective Action Log'!$I$5:$I$200,"&lt;&gt;Completed",'Corrective Action Log'!$H$5:$H$200,"&lt;&gt;")</x:f>
        <x:v>0</x:v>
      </x:c>
      <x:c r="G23" s="56" t="n">
        <x:f>IFERROR(C23/B23,0)</x:f>
        <x:v>0</x:v>
      </x:c>
    </x:row>
    <x:row r="24">
      <x:c r="A24" s="76"/>
      <x:c r="B24" s="76"/>
      <x:c r="C24" s="76"/>
      <x:c r="D24" s="76"/>
      <x:c r="E24" s="76"/>
      <x:c r="F24" s="76"/>
      <x:c r="G24" s="76"/>
    </x:row>
  </x:sheetData>
  <x:mergeCells>
    <x:mergeCell ref="A1:O1"/>
    <x:mergeCell ref="A2:O2"/>
    <x:mergeCell ref="I4:O4"/>
    <x:mergeCell ref="J5:O5"/>
    <x:mergeCell ref="J6:O6"/>
    <x:mergeCell ref="J7:O7"/>
    <x:mergeCell ref="J8:O8"/>
    <x:mergeCell ref="J9:O9"/>
  </x:mergeCells>
  <x:conditionalFormatting sqref="G13:G23">
    <x:cfRule type="dataBar" priority="1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{E5D2A047-4238-8741-E2B3-85669B88D1C8}</x14:id>
        </x:ext>
      </x:extLst>
    </x:cfRule>
  </x:conditionalFormatting>
  <x:conditionalFormatting sqref="F13:F23">
    <x:cfRule type="cellIs" dxfId="74" priority="2" operator="greaterThan">
      <x:formula>0</x:formula>
    </x:cfRule>
  </x:conditionalFormatting>
  <x:pageMargins left="0.7" right="0.7" top="0.75" bottom="0.75" header="0.3" footer="0.3"/>
  <x:drawing xmlns:r="http://schemas.openxmlformats.org/officeDocument/2006/relationships" r:id="Ra635eb744c2c4656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5D2A047-4238-8741-E2B3-85669B88D1C8}">
            <x14:dataBar gradient="1">
              <x14:cfvo type="min"/>
              <x14:cfvo type="max"/>
              <x14:fillColor rgb="FF8CBB66"/>
            </x14:dataBar>
          </x14:cfRule>
          <xm:sqref>G13:G23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5" hidden="0" customWidth="1"/>
    <x:col min="3" max="3" width="22" hidden="0" customWidth="1"/>
    <x:col min="4" max="4" width="24" hidden="0" customWidth="1"/>
    <x:col min="5" max="5" width="18" hidden="0" customWidth="1"/>
    <x:col min="6" max="6" width="15" hidden="0" customWidth="1"/>
  </x:cols>
  <x:sheetData>
    <x:row r="1" ht="32" customHeight="1">
      <x:c r="A1" s="3" t="str">
        <x:v>Setup Lists &amp; Dropdown Values</x:v>
      </x:c>
      <x:c r="B1" t="str">
        <x:v>Priority</x:v>
      </x:c>
      <x:c r="C1" t="str">
        <x:v>Responsible</x:v>
      </x:c>
      <x:c r="D1" t="str">
        <x:v>Stage</x:v>
      </x:c>
      <x:c r="E1" t="str">
        <x:v>Inspection Result</x:v>
      </x:c>
      <x:c r="F1" t="str">
        <x:v>Severity</x:v>
      </x:c>
    </x:row>
    <x:row r="2" ht="28" customHeight="1">
      <x:c r="A2" s="10" t="str">
        <x:v>Status</x:v>
      </x:c>
      <x:c r="B2" s="10" t="str">
        <x:v>Priority</x:v>
      </x:c>
      <x:c r="C2" s="10" t="str">
        <x:v>Responsible</x:v>
      </x:c>
      <x:c r="D2" s="10" t="str">
        <x:v>Stage</x:v>
      </x:c>
      <x:c r="E2" s="10" t="str">
        <x:v>Inspection Result</x:v>
      </x:c>
      <x:c r="F2" s="10" t="str">
        <x:v>Severity</x:v>
      </x:c>
    </x:row>
    <x:row r="3">
      <x:c r="A3" s="18" t="str">
        <x:v>Not Started</x:v>
      </x:c>
      <x:c r="B3" s="18" t="str">
        <x:v>Low</x:v>
      </x:c>
      <x:c r="C3" s="18" t="str">
        <x:v>Brand / Buyer</x:v>
      </x:c>
      <x:c r="D3" s="18" t="str">
        <x:v>Pre-Production</x:v>
      </x:c>
      <x:c r="E3" s="18" t="str">
        <x:v>Pass</x:v>
      </x:c>
      <x:c r="F3" s="18" t="str">
        <x:v>Minor</x:v>
      </x:c>
    </x:row>
    <x:row r="4">
      <x:c r="A4" s="18" t="str">
        <x:v>In Progress</x:v>
      </x:c>
      <x:c r="B4" s="18" t="str">
        <x:v>Medium</x:v>
      </x:c>
      <x:c r="C4" s="18" t="str">
        <x:v>Merchandiser</x:v>
      </x:c>
      <x:c r="D4" s="18" t="str">
        <x:v>Fabric &amp; Trims</x:v>
      </x:c>
      <x:c r="E4" s="18" t="str">
        <x:v>Fail</x:v>
      </x:c>
      <x:c r="F4" s="18" t="str">
        <x:v>Major</x:v>
      </x:c>
    </x:row>
    <x:row r="5">
      <x:c r="A5" s="18" t="str">
        <x:v>Review</x:v>
      </x:c>
      <x:c r="B5" s="18" t="str">
        <x:v>High</x:v>
      </x:c>
      <x:c r="C5" s="18" t="str">
        <x:v>Product Developer</x:v>
      </x:c>
      <x:c r="D5" s="18" t="str">
        <x:v>Cutting</x:v>
      </x:c>
      <x:c r="E5" s="18" t="str">
        <x:v>Conditional Pass</x:v>
      </x:c>
      <x:c r="F5" s="18" t="str">
        <x:v>Critical</x:v>
      </x:c>
    </x:row>
    <x:row r="6">
      <x:c r="A6" s="18" t="str">
        <x:v>Completed</x:v>
      </x:c>
      <x:c r="B6" s="18" t="str">
        <x:v>Critical</x:v>
      </x:c>
      <x:c r="C6" s="18" t="str">
        <x:v>Production Manager</x:v>
      </x:c>
      <x:c r="D6" s="18" t="str">
        <x:v>Sewing Assembly</x:v>
      </x:c>
      <x:c r="E6" s="18" t="str">
        <x:v>Pending</x:v>
      </x:c>
      <x:c r="F6" s="18" t="str"/>
    </x:row>
    <x:row r="7">
      <x:c r="A7" s="18" t="str">
        <x:v>Pending</x:v>
      </x:c>
      <x:c r="B7" s="18" t="str"/>
      <x:c r="C7" s="18" t="str">
        <x:v>QC Lead</x:v>
      </x:c>
      <x:c r="D7" s="18" t="str">
        <x:v>Printing Embroidery</x:v>
      </x:c>
      <x:c r="E7" s="18" t="str"/>
      <x:c r="F7" s="18" t="str"/>
    </x:row>
    <x:row r="8">
      <x:c r="A8" s="18" t="str">
        <x:v>Blocked</x:v>
      </x:c>
      <x:c r="B8" s="18" t="str"/>
      <x:c r="C8" s="18" t="str">
        <x:v>QC Inspector</x:v>
      </x:c>
      <x:c r="D8" s="18" t="str">
        <x:v>Washing Finishing</x:v>
      </x:c>
      <x:c r="E8" s="18" t="str"/>
      <x:c r="F8" s="18" t="str"/>
    </x:row>
    <x:row r="9">
      <x:c r="A9" s="18" t="str">
        <x:v>Delayed</x:v>
      </x:c>
      <x:c r="B9" s="18" t="str"/>
      <x:c r="C9" s="18" t="str">
        <x:v>Packing Lead</x:v>
      </x:c>
      <x:c r="D9" s="18" t="str">
        <x:v>Measurement QC</x:v>
      </x:c>
      <x:c r="E9" s="18" t="str"/>
      <x:c r="F9" s="18" t="str"/>
    </x:row>
    <x:row r="10">
      <x:c r="A10" s="18" t="str"/>
      <x:c r="B10" s="18" t="str"/>
      <x:c r="C10" s="18" t="str">
        <x:v>Logistics</x:v>
      </x:c>
      <x:c r="D10" s="18" t="str">
        <x:v>Final Inspection</x:v>
      </x:c>
      <x:c r="E10" s="18" t="str"/>
      <x:c r="F10" s="18" t="str"/>
    </x:row>
    <x:row r="11">
      <x:c r="A11" s="18" t="str"/>
      <x:c r="B11" s="18" t="str"/>
      <x:c r="C11" s="18" t="str">
        <x:v>Sourcing Lead</x:v>
      </x:c>
      <x:c r="D11" s="18" t="str">
        <x:v>Packing</x:v>
      </x:c>
      <x:c r="E11" s="18" t="str"/>
      <x:c r="F11" s="18" t="str"/>
    </x:row>
    <x:row r="12">
      <x:c r="A12" s="18" t="str"/>
      <x:c r="B12" s="18" t="str"/>
      <x:c r="C12" s="18" t="str">
        <x:v>Designer</x:v>
      </x:c>
      <x:c r="D12" s="18" t="str">
        <x:v>Shipment Readiness</x:v>
      </x:c>
      <x:c r="E12" s="18" t="str"/>
      <x:c r="F12" s="18" t="str"/>
    </x:row>
    <x:row r="13">
      <x:c r="A13" s="18" t="str"/>
      <x:c r="B13" s="18" t="str"/>
      <x:c r="C13" s="18" t="str">
        <x:v>Pattern Maker</x:v>
      </x:c>
      <x:c r="D13" s="18" t="str">
        <x:v>Corrective Action Log</x:v>
      </x:c>
      <x:c r="E13" s="18" t="str"/>
      <x:c r="F13" s="18" t="str"/>
    </x:row>
  </x:sheetData>
  <x:mergeCells>
    <x:mergeCell ref="A1:F1"/>
  </x:mergeCells>
  <x:pageMargins left="0.7" right="0.7" top="0.75" bottom="0.75" header="0.3" footer="0.3"/>
  <x:tableParts count="1">
    <x:tablePart xmlns:r="http://schemas.openxmlformats.org/officeDocument/2006/relationships" r:id="R929479353bf94da9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Pre-Production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PP-001</x:v>
      </x:c>
      <x:c r="B5" s="18" t="str">
        <x:v>Tech Pack</x:v>
      </x:c>
      <x:c r="C5" s="18" t="str">
        <x:v>Confirm final tech pack version</x:v>
      </x:c>
      <x:c r="D5" s="18" t="str">
        <x:v>Measurement specs, BOM, artwork, construction and packing notes approved</x:v>
      </x:c>
      <x:c r="E5" s="18" t="str">
        <x:v>Merchandiser</x:v>
      </x:c>
      <x:c r="F5" s="18" t="str">
        <x:v>Critical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PP-002</x:v>
      </x:c>
      <x:c r="B6" s="18" t="str">
        <x:v>Sample Approval</x:v>
      </x:c>
      <x:c r="C6" s="18" t="str">
        <x:v>Approve fit / pre-production sample</x:v>
      </x:c>
      <x:c r="D6" s="18" t="str">
        <x:v>Sample comments closed and final sample signed off before bulk cutting</x:v>
      </x:c>
      <x:c r="E6" s="18" t="str">
        <x:v>Product Developer</x:v>
      </x:c>
      <x:c r="F6" s="18" t="str">
        <x:v>Critical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PP-003</x:v>
      </x:c>
      <x:c r="B7" s="18" t="str">
        <x:v>Fabric Approval</x:v>
      </x:c>
      <x:c r="C7" s="18" t="str">
        <x:v>Approve bulk fabric quality</x:v>
      </x:c>
      <x:c r="D7" s="18" t="str">
        <x:v>GSM, composition, handfeel, stretch, color and shrinkage approved</x:v>
      </x:c>
      <x:c r="E7" s="18" t="str">
        <x:v>QC Lead</x:v>
      </x:c>
      <x:c r="F7" s="18" t="str">
        <x:v>High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PP-004</x:v>
      </x:c>
      <x:c r="B8" s="18" t="str">
        <x:v>Trims Approval</x:v>
      </x:c>
      <x:c r="C8" s="18" t="str">
        <x:v>Approve trims and accessories</x:v>
      </x:c>
      <x:c r="D8" s="18" t="str">
        <x:v>Labels, zippers, buttons, drawcords, elastics and packaging trims approved</x:v>
      </x:c>
      <x:c r="E8" s="18" t="str">
        <x:v>Merchandiser</x:v>
      </x:c>
      <x:c r="F8" s="18" t="str">
        <x:v>High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PP-005</x:v>
      </x:c>
      <x:c r="B9" s="18" t="str">
        <x:v>Size Set</x:v>
      </x:c>
      <x:c r="C9" s="18" t="str">
        <x:v>Confirm size set sample</x:v>
      </x:c>
      <x:c r="D9" s="18" t="str">
        <x:v>Base size and graded sizes checked against tolerance</x:v>
      </x:c>
      <x:c r="E9" s="18" t="str">
        <x:v>Pattern Maker</x:v>
      </x:c>
      <x:c r="F9" s="18" t="str">
        <x:v>High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PP-006</x:v>
      </x:c>
      <x:c r="B10" s="18" t="str">
        <x:v>Artwork Approval</x:v>
      </x:c>
      <x:c r="C10" s="18" t="str">
        <x:v>Confirm print / embroidery artwork</x:v>
      </x:c>
      <x:c r="D10" s="18" t="str">
        <x:v>Placement, size, Pantone / HEX reference and production method approved</x:v>
      </x:c>
      <x:c r="E10" s="18" t="str">
        <x:v>Designer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PP-007</x:v>
      </x:c>
      <x:c r="B11" s="18" t="str">
        <x:v>Packing Instructions</x:v>
      </x:c>
      <x:c r="C11" s="18" t="str">
        <x:v>Confirm packing method</x:v>
      </x:c>
      <x:c r="D11" s="18" t="str">
        <x:v>Folding, polybag, SKU sticker, hang tag and carton packing instructions approved</x:v>
      </x:c>
      <x:c r="E11" s="18" t="str">
        <x:v>Packing Lead</x:v>
      </x:c>
      <x:c r="F11" s="18" t="str">
        <x:v>Medium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PP-008</x:v>
      </x:c>
      <x:c r="B12" s="18" t="str">
        <x:v>Production Schedule</x:v>
      </x:c>
      <x:c r="C12" s="18" t="str">
        <x:v>Approve production calendar</x:v>
      </x:c>
      <x:c r="D12" s="18" t="str">
        <x:v>Cutting, sewing, finishing, QC and shipment timeline confirmed</x:v>
      </x:c>
      <x:c r="E12" s="18" t="str">
        <x:v>Production Manager</x:v>
      </x:c>
      <x:c r="F12" s="18" t="str">
        <x:v>Critical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PP-009</x:v>
      </x:c>
      <x:c r="B13" s="18" t="str">
        <x:v>PO &amp; Quantity</x:v>
      </x:c>
      <x:c r="C13" s="18" t="str">
        <x:v>Verify purchase order details</x:v>
      </x:c>
      <x:c r="D13" s="18" t="str">
        <x:v>Style, color, size ratio, order quantity and delivery date match PO</x:v>
      </x:c>
      <x:c r="E13" s="18" t="str">
        <x:v>Merchandiser</x:v>
      </x:c>
      <x:c r="F13" s="18" t="str">
        <x:v>Critical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PP-010</x:v>
      </x:c>
      <x:c r="B14" s="18" t="str">
        <x:v>Risk Review</x:v>
      </x:c>
      <x:c r="C14" s="18" t="str">
        <x:v>Identify production risks</x:v>
      </x:c>
      <x:c r="D14" s="18" t="str">
        <x:v>Late material, capacity bottleneck, artwork delay, QC concern and shipment risk logged</x:v>
      </x:c>
      <x:c r="E14" s="18" t="str">
        <x:v>Production Manager</x:v>
      </x:c>
      <x:c r="F14" s="18" t="str">
        <x:v>High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0" priority="1">
      <x:formula>H5="Completed"</x:formula>
    </x:cfRule>
    <x:cfRule type="expression" dxfId="1" priority="2">
      <x:formula>H5="In Progress"</x:formula>
    </x:cfRule>
    <x:cfRule type="expression" dxfId="2" priority="3">
      <x:formula>H5="Review"</x:formula>
    </x:cfRule>
    <x:cfRule type="expression" dxfId="3" priority="4">
      <x:formula>OR(H5="Blocked",H5="Delayed")</x:formula>
    </x:cfRule>
  </x:conditionalFormatting>
  <x:conditionalFormatting sqref="F5:F54">
    <x:cfRule type="expression" dxfId="4" priority="5">
      <x:formula>F5="Critical"</x:formula>
    </x:cfRule>
    <x:cfRule type="expression" dxfId="5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{4B13499B-FCD6-3DEF-683A-0406AC9A76FE}</x14:id>
        </x:ext>
      </x:extLst>
    </x:cfRule>
  </x:conditionalFormatting>
  <x:conditionalFormatting sqref="G5:G54">
    <x:cfRule type="expression" dxfId="6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8711eead49c446d3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4B13499B-FCD6-3DEF-683A-0406AC9A76FE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Fabric &amp; Trims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FT-001</x:v>
      </x:c>
      <x:c r="B5" s="18" t="str">
        <x:v>Fabric</x:v>
      </x:c>
      <x:c r="C5" s="18" t="str">
        <x:v>Confirm fabric type and composition</x:v>
      </x:c>
      <x:c r="D5" s="18" t="str">
        <x:v>Fabric content, construction, finish and performance requirement verified</x:v>
      </x:c>
      <x:c r="E5" s="18" t="str">
        <x:v>Fabric Sourcing</x:v>
      </x:c>
      <x:c r="F5" s="18" t="str">
        <x:v>Critical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FT-002</x:v>
      </x:c>
      <x:c r="B6" s="18" t="str">
        <x:v>GSM / Weight</x:v>
      </x:c>
      <x:c r="C6" s="18" t="str">
        <x:v>Check fabric weight</x:v>
      </x:c>
      <x:c r="D6" s="18" t="str">
        <x:v>GSM / Oz verified against approved standard and tolerance</x:v>
      </x:c>
      <x:c r="E6" s="18" t="str">
        <x:v>QC Lead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FT-003</x:v>
      </x:c>
      <x:c r="B7" s="18" t="str">
        <x:v>Color</x:v>
      </x:c>
      <x:c r="C7" s="18" t="str">
        <x:v>Confirm bulk color</x:v>
      </x:c>
      <x:c r="D7" s="18" t="str">
        <x:v>Lab dip / strike-off approved and bulk shade checked against standard</x:v>
      </x:c>
      <x:c r="E7" s="18" t="str">
        <x:v>QC Lead</x:v>
      </x:c>
      <x:c r="F7" s="18" t="str">
        <x:v>High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FT-004</x:v>
      </x:c>
      <x:c r="B8" s="18" t="str">
        <x:v>Shrinkage</x:v>
      </x:c>
      <x:c r="C8" s="18" t="str">
        <x:v>Check shrinkage result</x:v>
      </x:c>
      <x:c r="D8" s="18" t="str">
        <x:v>Wash test completed and shrinkage within allowed tolerance</x:v>
      </x:c>
      <x:c r="E8" s="18" t="str">
        <x:v>QC Lead</x:v>
      </x:c>
      <x:c r="F8" s="18" t="str">
        <x:v>High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FT-005</x:v>
      </x:c>
      <x:c r="B9" s="18" t="str">
        <x:v>Fabric Defects</x:v>
      </x:c>
      <x:c r="C9" s="18" t="str">
        <x:v>Inspect fabric roll quality</x:v>
      </x:c>
      <x:c r="D9" s="18" t="str">
        <x:v>Check shade variation, holes, stains, slubs, streaks and fabric defects</x:v>
      </x:c>
      <x:c r="E9" s="18" t="str">
        <x:v>QC Inspector</x:v>
      </x:c>
      <x:c r="F9" s="18" t="str">
        <x:v>High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FT-006</x:v>
      </x:c>
      <x:c r="B10" s="18" t="str">
        <x:v>Labels</x:v>
      </x:c>
      <x:c r="C10" s="18" t="str">
        <x:v>Confirm labels</x:v>
      </x:c>
      <x:c r="D10" s="18" t="str">
        <x:v>Main label, size label, care label and brand label approved</x:v>
      </x:c>
      <x:c r="E10" s="18" t="str">
        <x:v>Merchandiser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FT-007</x:v>
      </x:c>
      <x:c r="B11" s="18" t="str">
        <x:v>Zippers / Buttons</x:v>
      </x:c>
      <x:c r="C11" s="18" t="str">
        <x:v>Confirm hardware trims</x:v>
      </x:c>
      <x:c r="D11" s="18" t="str">
        <x:v>Zippers, buttons, snaps, stoppers and metal trims match approved sample</x:v>
      </x:c>
      <x:c r="E11" s="18" t="str">
        <x:v>Trims Coordinator</x:v>
      </x:c>
      <x:c r="F11" s="18" t="str">
        <x:v>Medium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FT-008</x:v>
      </x:c>
      <x:c r="B12" s="18" t="str">
        <x:v>Drawcord / Elastic</x:v>
      </x:c>
      <x:c r="C12" s="18" t="str">
        <x:v>Check soft trims</x:v>
      </x:c>
      <x:c r="D12" s="18" t="str">
        <x:v>Drawcord, elastic, tape, rib and binding quality approved</x:v>
      </x:c>
      <x:c r="E12" s="18" t="str">
        <x:v>Trims Coordinator</x:v>
      </x:c>
      <x:c r="F12" s="18" t="str">
        <x:v>Medium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FT-009</x:v>
      </x:c>
      <x:c r="B13" s="18" t="str">
        <x:v>Packaging Materials</x:v>
      </x:c>
      <x:c r="C13" s="18" t="str">
        <x:v>Confirm packaging materials</x:v>
      </x:c>
      <x:c r="D13" s="18" t="str">
        <x:v>Polybag, carton, hang tag, barcode sticker and tissue paper available</x:v>
      </x:c>
      <x:c r="E13" s="18" t="str">
        <x:v>Packing Lead</x:v>
      </x:c>
      <x:c r="F13" s="18" t="str">
        <x:v>Medium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FT-010</x:v>
      </x:c>
      <x:c r="B14" s="18" t="str">
        <x:v>Supplier Approval</x:v>
      </x:c>
      <x:c r="C14" s="18" t="str">
        <x:v>Verify material source</x:v>
      </x:c>
      <x:c r="D14" s="18" t="str">
        <x:v>Supplier details, lead time, MOQ and approval status recorded</x:v>
      </x:c>
      <x:c r="E14" s="18" t="str">
        <x:v>Sourcing Lead</x:v>
      </x:c>
      <x:c r="F14" s="18" t="str">
        <x:v>Medium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7" priority="1">
      <x:formula>H5="Completed"</x:formula>
    </x:cfRule>
    <x:cfRule type="expression" dxfId="8" priority="2">
      <x:formula>H5="In Progress"</x:formula>
    </x:cfRule>
    <x:cfRule type="expression" dxfId="9" priority="3">
      <x:formula>H5="Review"</x:formula>
    </x:cfRule>
    <x:cfRule type="expression" dxfId="10" priority="4">
      <x:formula>OR(H5="Blocked",H5="Delayed")</x:formula>
    </x:cfRule>
  </x:conditionalFormatting>
  <x:conditionalFormatting sqref="F5:F54">
    <x:cfRule type="expression" dxfId="11" priority="5">
      <x:formula>F5="Critical"</x:formula>
    </x:cfRule>
    <x:cfRule type="expression" dxfId="12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{8E87CE61-3544-633D-1C5D-EB104029AE84}</x14:id>
        </x:ext>
      </x:extLst>
    </x:cfRule>
  </x:conditionalFormatting>
  <x:conditionalFormatting sqref="G5:G54">
    <x:cfRule type="expression" dxfId="13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48b8d721e74460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8E87CE61-3544-633D-1C5D-EB104029AE84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Cutting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CT-001</x:v>
      </x:c>
      <x:c r="B5" s="18" t="str">
        <x:v>Fabric Relaxation</x:v>
      </x:c>
      <x:c r="C5" s="18" t="str">
        <x:v>Allow fabric relaxation</x:v>
      </x:c>
      <x:c r="D5" s="18" t="str">
        <x:v>Fabric relaxed as per fabric type before spreading and cutting</x:v>
      </x:c>
      <x:c r="E5" s="18" t="str">
        <x:v>Cutting Supervisor</x:v>
      </x:c>
      <x:c r="F5" s="18" t="str">
        <x:v>High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CT-002</x:v>
      </x:c>
      <x:c r="B6" s="18" t="str">
        <x:v>Marker Approval</x:v>
      </x:c>
      <x:c r="C6" s="18" t="str">
        <x:v>Approve marker plan</x:v>
      </x:c>
      <x:c r="D6" s="18" t="str">
        <x:v>Marker efficiency, size ratio, grain direction and placement reviewed</x:v>
      </x:c>
      <x:c r="E6" s="18" t="str">
        <x:v>Pattern Maker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CT-003</x:v>
      </x:c>
      <x:c r="B7" s="18" t="str">
        <x:v>Spreading</x:v>
      </x:c>
      <x:c r="C7" s="18" t="str">
        <x:v>Check fabric spreading</x:v>
      </x:c>
      <x:c r="D7" s="18" t="str">
        <x:v>Layer height, tension, direction and shade grouping controlled</x:v>
      </x:c>
      <x:c r="E7" s="18" t="str">
        <x:v>Cutting Supervisor</x:v>
      </x:c>
      <x:c r="F7" s="18" t="str">
        <x:v>High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CT-004</x:v>
      </x:c>
      <x:c r="B8" s="18" t="str">
        <x:v>Cut Quantity</x:v>
      </x:c>
      <x:c r="C8" s="18" t="str">
        <x:v>Verify cut quantity</x:v>
      </x:c>
      <x:c r="D8" s="18" t="str">
        <x:v>Cut pieces match order quantity, color breakdown and size ratio</x:v>
      </x:c>
      <x:c r="E8" s="18" t="str">
        <x:v>Cutting Supervisor</x:v>
      </x:c>
      <x:c r="F8" s="18" t="str">
        <x:v>Critical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CT-005</x:v>
      </x:c>
      <x:c r="B9" s="18" t="str">
        <x:v>Size Breakdown</x:v>
      </x:c>
      <x:c r="C9" s="18" t="str">
        <x:v>Check size bundles</x:v>
      </x:c>
      <x:c r="D9" s="18" t="str">
        <x:v>Each size bundle labeled correctly and quantity verified</x:v>
      </x:c>
      <x:c r="E9" s="18" t="str">
        <x:v>QC Inspector</x:v>
      </x:c>
      <x:c r="F9" s="18" t="str">
        <x:v>High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CT-006</x:v>
      </x:c>
      <x:c r="B10" s="18" t="str">
        <x:v>Color Breakdown</x:v>
      </x:c>
      <x:c r="C10" s="18" t="str">
        <x:v>Check color-wise bundles</x:v>
      </x:c>
      <x:c r="D10" s="18" t="str">
        <x:v>Color names, lot numbers and shade grouping correctly marked</x:v>
      </x:c>
      <x:c r="E10" s="18" t="str">
        <x:v>QC Inspector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CT-007</x:v>
      </x:c>
      <x:c r="B11" s="18" t="str">
        <x:v>Cut Accuracy</x:v>
      </x:c>
      <x:c r="C11" s="18" t="str">
        <x:v>Inspect cutting accuracy</x:v>
      </x:c>
      <x:c r="D11" s="18" t="str">
        <x:v>Panels cut cleanly with correct notches, curves and measurement points</x:v>
      </x:c>
      <x:c r="E11" s="18" t="str">
        <x:v>QC Inspector</x:v>
      </x:c>
      <x:c r="F11" s="18" t="str">
        <x:v>High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CT-008</x:v>
      </x:c>
      <x:c r="B12" s="18" t="str">
        <x:v>Bundling</x:v>
      </x:c>
      <x:c r="C12" s="18" t="str">
        <x:v>Control bundling process</x:v>
      </x:c>
      <x:c r="D12" s="18" t="str">
        <x:v>Bundle tickets, panel matching and operation sequence prepared</x:v>
      </x:c>
      <x:c r="E12" s="18" t="str">
        <x:v>Cutting Supervisor</x:v>
      </x:c>
      <x:c r="F12" s="18" t="str">
        <x:v>Medium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CT-009</x:v>
      </x:c>
      <x:c r="B13" s="18" t="str">
        <x:v>Fusing / Interlining</x:v>
      </x:c>
      <x:c r="C13" s="18" t="str">
        <x:v>Check fusing details</x:v>
      </x:c>
      <x:c r="D13" s="18" t="str">
        <x:v>Interlining placement, temperature, pressure and peel test approved</x:v>
      </x:c>
      <x:c r="E13" s="18" t="str">
        <x:v>QC Lead</x:v>
      </x:c>
      <x:c r="F13" s="18" t="str">
        <x:v>Medium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CT-010</x:v>
      </x:c>
      <x:c r="B14" s="18" t="str">
        <x:v>Wastage Control</x:v>
      </x:c>
      <x:c r="C14" s="18" t="str">
        <x:v>Record cutting wastage</x:v>
      </x:c>
      <x:c r="D14" s="18" t="str">
        <x:v>Fabric waste, cutting loss and remaining fabric documented</x:v>
      </x:c>
      <x:c r="E14" s="18" t="str">
        <x:v>Production Manager</x:v>
      </x:c>
      <x:c r="F14" s="18" t="str">
        <x:v>Medium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14" priority="1">
      <x:formula>H5="Completed"</x:formula>
    </x:cfRule>
    <x:cfRule type="expression" dxfId="15" priority="2">
      <x:formula>H5="In Progress"</x:formula>
    </x:cfRule>
    <x:cfRule type="expression" dxfId="16" priority="3">
      <x:formula>H5="Review"</x:formula>
    </x:cfRule>
    <x:cfRule type="expression" dxfId="17" priority="4">
      <x:formula>OR(H5="Blocked",H5="Delayed")</x:formula>
    </x:cfRule>
  </x:conditionalFormatting>
  <x:conditionalFormatting sqref="F5:F54">
    <x:cfRule type="expression" dxfId="18" priority="5">
      <x:formula>F5="Critical"</x:formula>
    </x:cfRule>
    <x:cfRule type="expression" dxfId="19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{32159F6F-DE95-0B41-AD9C-F43A599A7902}</x14:id>
        </x:ext>
      </x:extLst>
    </x:cfRule>
  </x:conditionalFormatting>
  <x:conditionalFormatting sqref="G5:G54">
    <x:cfRule type="expression" dxfId="20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0161dd4bcbbf44c3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32159F6F-DE95-0B41-AD9C-F43A599A7902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Sewing &amp; Assembly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SA-001</x:v>
      </x:c>
      <x:c r="B5" s="18" t="str">
        <x:v>Stitch Type</x:v>
      </x:c>
      <x:c r="C5" s="18" t="str">
        <x:v>Confirm stitch types</x:v>
      </x:c>
      <x:c r="D5" s="18" t="str">
        <x:v>Stitch classes, SPI and seam construction match tech pack</x:v>
      </x:c>
      <x:c r="E5" s="18" t="str">
        <x:v>Line Supervisor</x:v>
      </x:c>
      <x:c r="F5" s="18" t="str">
        <x:v>High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SA-002</x:v>
      </x:c>
      <x:c r="B6" s="18" t="str">
        <x:v>Thread Matching</x:v>
      </x:c>
      <x:c r="C6" s="18" t="str">
        <x:v>Check thread color and quality</x:v>
      </x:c>
      <x:c r="D6" s="18" t="str">
        <x:v>Thread color, strength and type match approved sample</x:v>
      </x:c>
      <x:c r="E6" s="18" t="str">
        <x:v>QC Inspector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SA-003</x:v>
      </x:c>
      <x:c r="B7" s="18" t="str">
        <x:v>Seam Quality</x:v>
      </x:c>
      <x:c r="C7" s="18" t="str">
        <x:v>Inspect seam quality</x:v>
      </x:c>
      <x:c r="D7" s="18" t="str">
        <x:v>No skipped stitches, broken stitches, puckering or open seams</x:v>
      </x:c>
      <x:c r="E7" s="18" t="str">
        <x:v>QC Inspector</x:v>
      </x:c>
      <x:c r="F7" s="18" t="str">
        <x:v>Critical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SA-004</x:v>
      </x:c>
      <x:c r="B8" s="18" t="str">
        <x:v>Operation Sequence</x:v>
      </x:c>
      <x:c r="C8" s="18" t="str">
        <x:v>Confirm sewing operations</x:v>
      </x:c>
      <x:c r="D8" s="18" t="str">
        <x:v>Operation bulletin and line instructions shared with operators</x:v>
      </x:c>
      <x:c r="E8" s="18" t="str">
        <x:v>Production Manager</x:v>
      </x:c>
      <x:c r="F8" s="18" t="str">
        <x:v>High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SA-005</x:v>
      </x:c>
      <x:c r="B9" s="18" t="str">
        <x:v>Line Balancing</x:v>
      </x:c>
      <x:c r="C9" s="18" t="str">
        <x:v>Review line balance</x:v>
      </x:c>
      <x:c r="D9" s="18" t="str">
        <x:v>Operators, machines and hourly targets aligned with production plan</x:v>
      </x:c>
      <x:c r="E9" s="18" t="str">
        <x:v>Line Supervisor</x:v>
      </x:c>
      <x:c r="F9" s="18" t="str">
        <x:v>Medium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SA-006</x:v>
      </x:c>
      <x:c r="B10" s="18" t="str">
        <x:v>Construction Details</x:v>
      </x:c>
      <x:c r="C10" s="18" t="str">
        <x:v>Check garment construction</x:v>
      </x:c>
      <x:c r="D10" s="18" t="str">
        <x:v>Pockets, panels, waistbands, cuffs, collars and plackets follow approved spec</x:v>
      </x:c>
      <x:c r="E10" s="18" t="str">
        <x:v>QC Inspector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SA-007</x:v>
      </x:c>
      <x:c r="B11" s="18" t="str">
        <x:v>In-Line Inspection</x:v>
      </x:c>
      <x:c r="C11" s="18" t="str">
        <x:v>Run in-line QC checks</x:v>
      </x:c>
      <x:c r="D11" s="18" t="str">
        <x:v>Inline defects recorded and corrective action given to production line</x:v>
      </x:c>
      <x:c r="E11" s="18" t="str">
        <x:v>QC Lead</x:v>
      </x:c>
      <x:c r="F11" s="18" t="str">
        <x:v>High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SA-008</x:v>
      </x:c>
      <x:c r="B12" s="18" t="str">
        <x:v>Critical Measurements</x:v>
      </x:c>
      <x:c r="C12" s="18" t="str">
        <x:v>Check during sewing</x:v>
      </x:c>
      <x:c r="D12" s="18" t="str">
        <x:v>Key measurements checked before finishing stage</x:v>
      </x:c>
      <x:c r="E12" s="18" t="str">
        <x:v>QC Inspector</x:v>
      </x:c>
      <x:c r="F12" s="18" t="str">
        <x:v>High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SA-009</x:v>
      </x:c>
      <x:c r="B13" s="18" t="str">
        <x:v>Operator Instructions</x:v>
      </x:c>
      <x:c r="C13" s="18" t="str">
        <x:v>Verify work aids</x:v>
      </x:c>
      <x:c r="D13" s="18" t="str">
        <x:v>Visual reference sample and instructions available at sewing line</x:v>
      </x:c>
      <x:c r="E13" s="18" t="str">
        <x:v>Line Supervisor</x:v>
      </x:c>
      <x:c r="F13" s="18" t="str">
        <x:v>Medium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SA-010</x:v>
      </x:c>
      <x:c r="B14" s="18" t="str">
        <x:v>Rework Tracking</x:v>
      </x:c>
      <x:c r="C14" s="18" t="str">
        <x:v>Track sewing rework</x:v>
      </x:c>
      <x:c r="D14" s="18" t="str">
        <x:v>Rejected pieces, reason, rework status and final approval logged</x:v>
      </x:c>
      <x:c r="E14" s="18" t="str">
        <x:v>QC Lead</x:v>
      </x:c>
      <x:c r="F14" s="18" t="str">
        <x:v>Medium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21" priority="1">
      <x:formula>H5="Completed"</x:formula>
    </x:cfRule>
    <x:cfRule type="expression" dxfId="22" priority="2">
      <x:formula>H5="In Progress"</x:formula>
    </x:cfRule>
    <x:cfRule type="expression" dxfId="23" priority="3">
      <x:formula>H5="Review"</x:formula>
    </x:cfRule>
    <x:cfRule type="expression" dxfId="24" priority="4">
      <x:formula>OR(H5="Blocked",H5="Delayed")</x:formula>
    </x:cfRule>
  </x:conditionalFormatting>
  <x:conditionalFormatting sqref="F5:F54">
    <x:cfRule type="expression" dxfId="25" priority="5">
      <x:formula>F5="Critical"</x:formula>
    </x:cfRule>
    <x:cfRule type="expression" dxfId="26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{C745ACAA-F783-000F-1778-D520EC744623}</x14:id>
        </x:ext>
      </x:extLst>
    </x:cfRule>
  </x:conditionalFormatting>
  <x:conditionalFormatting sqref="G5:G54">
    <x:cfRule type="expression" dxfId="27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4338e76229e4b68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C745ACAA-F783-000F-1778-D520EC744623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Printing &amp; Embroidery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PE-001</x:v>
      </x:c>
      <x:c r="B5" s="18" t="str">
        <x:v>Artwork File</x:v>
      </x:c>
      <x:c r="C5" s="18" t="str">
        <x:v>Confirm final artwork file</x:v>
      </x:c>
      <x:c r="D5" s="18" t="str">
        <x:v>Vector file / print file / embroidery file approved for production</x:v>
      </x:c>
      <x:c r="E5" s="18" t="str">
        <x:v>Designer</x:v>
      </x:c>
      <x:c r="F5" s="18" t="str">
        <x:v>Critical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PE-002</x:v>
      </x:c>
      <x:c r="B6" s="18" t="str">
        <x:v>Placement</x:v>
      </x:c>
      <x:c r="C6" s="18" t="str">
        <x:v>Check placement position</x:v>
      </x:c>
      <x:c r="D6" s="18" t="str">
        <x:v>Print or embroidery placement measured from reference points</x:v>
      </x:c>
      <x:c r="E6" s="18" t="str">
        <x:v>QC Inspector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PE-003</x:v>
      </x:c>
      <x:c r="B7" s="18" t="str">
        <x:v>Print Size</x:v>
      </x:c>
      <x:c r="C7" s="18" t="str">
        <x:v>Confirm artwork size</x:v>
      </x:c>
      <x:c r="D7" s="18" t="str">
        <x:v>Width, height and scale match approved sample and tech pack</x:v>
      </x:c>
      <x:c r="E7" s="18" t="str">
        <x:v>Designer</x:v>
      </x:c>
      <x:c r="F7" s="18" t="str">
        <x:v>High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PE-004</x:v>
      </x:c>
      <x:c r="B8" s="18" t="str">
        <x:v>Color Matching</x:v>
      </x:c>
      <x:c r="C8" s="18" t="str">
        <x:v>Verify colors</x:v>
      </x:c>
      <x:c r="D8" s="18" t="str">
        <x:v>Pantone / HEX / thread color matched against approval standard</x:v>
      </x:c>
      <x:c r="E8" s="18" t="str">
        <x:v>QC Lead</x:v>
      </x:c>
      <x:c r="F8" s="18" t="str">
        <x:v>High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PE-005</x:v>
      </x:c>
      <x:c r="B9" s="18" t="str">
        <x:v>Strike-Off / Sample</x:v>
      </x:c>
      <x:c r="C9" s="18" t="str">
        <x:v>Approve trial sample</x:v>
      </x:c>
      <x:c r="D9" s="18" t="str">
        <x:v>Print strike-off or embroidery trial approved before bulk</x:v>
      </x:c>
      <x:c r="E9" s="18" t="str">
        <x:v>Product Developer</x:v>
      </x:c>
      <x:c r="F9" s="18" t="str">
        <x:v>Critical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PE-006</x:v>
      </x:c>
      <x:c r="B10" s="18" t="str">
        <x:v>Print Quality</x:v>
      </x:c>
      <x:c r="C10" s="18" t="str">
        <x:v>Inspect print quality</x:v>
      </x:c>
      <x:c r="D10" s="18" t="str">
        <x:v>No cracking, bleeding, misalignment, patchiness or poor coverage</x:v>
      </x:c>
      <x:c r="E10" s="18" t="str">
        <x:v>QC Inspector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PE-007</x:v>
      </x:c>
      <x:c r="B11" s="18" t="str">
        <x:v>Embroidery Quality</x:v>
      </x:c>
      <x:c r="C11" s="18" t="str">
        <x:v>Inspect embroidery quality</x:v>
      </x:c>
      <x:c r="D11" s="18" t="str">
        <x:v>Thread density, trims, backing, pull compensation and finishing checked</x:v>
      </x:c>
      <x:c r="E11" s="18" t="str">
        <x:v>QC Inspector</x:v>
      </x:c>
      <x:c r="F11" s="18" t="str">
        <x:v>High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PE-008</x:v>
      </x:c>
      <x:c r="B12" s="18" t="str">
        <x:v>Curing / Heat Setting</x:v>
      </x:c>
      <x:c r="C12" s="18" t="str">
        <x:v>Verify curing process</x:v>
      </x:c>
      <x:c r="D12" s="18" t="str">
        <x:v>Temperature, time and pressure suitable for print method</x:v>
      </x:c>
      <x:c r="E12" s="18" t="str">
        <x:v>Production Manager</x:v>
      </x:c>
      <x:c r="F12" s="18" t="str">
        <x:v>High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PE-009</x:v>
      </x:c>
      <x:c r="B13" s="18" t="str">
        <x:v>Bulk Approval</x:v>
      </x:c>
      <x:c r="C13" s="18" t="str">
        <x:v>Approve bulk decoration</x:v>
      </x:c>
      <x:c r="D13" s="18" t="str">
        <x:v>Bulk print/embroidery approved before sewing or finishing continuation</x:v>
      </x:c>
      <x:c r="E13" s="18" t="str">
        <x:v>QC Lead</x:v>
      </x:c>
      <x:c r="F13" s="18" t="str">
        <x:v>Critical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PE-010</x:v>
      </x:c>
      <x:c r="B14" s="18" t="str">
        <x:v>Defect Log</x:v>
      </x:c>
      <x:c r="C14" s="18" t="str">
        <x:v>Record decoration issues</x:v>
      </x:c>
      <x:c r="D14" s="18" t="str">
        <x:v>Rejected pieces and corrective actions recorded</x:v>
      </x:c>
      <x:c r="E14" s="18" t="str">
        <x:v>QC Inspector</x:v>
      </x:c>
      <x:c r="F14" s="18" t="str">
        <x:v>Medium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28" priority="1">
      <x:formula>H5="Completed"</x:formula>
    </x:cfRule>
    <x:cfRule type="expression" dxfId="29" priority="2">
      <x:formula>H5="In Progress"</x:formula>
    </x:cfRule>
    <x:cfRule type="expression" dxfId="30" priority="3">
      <x:formula>H5="Review"</x:formula>
    </x:cfRule>
    <x:cfRule type="expression" dxfId="31" priority="4">
      <x:formula>OR(H5="Blocked",H5="Delayed")</x:formula>
    </x:cfRule>
  </x:conditionalFormatting>
  <x:conditionalFormatting sqref="F5:F54">
    <x:cfRule type="expression" dxfId="32" priority="5">
      <x:formula>F5="Critical"</x:formula>
    </x:cfRule>
    <x:cfRule type="expression" dxfId="33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{0D67E1A8-B113-7437-2E43-B6F208F5BCFC}</x14:id>
        </x:ext>
      </x:extLst>
    </x:cfRule>
  </x:conditionalFormatting>
  <x:conditionalFormatting sqref="G5:G54">
    <x:cfRule type="expression" dxfId="34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e8dc942679b4917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0D67E1A8-B113-7437-2E43-B6F208F5BCFC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8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Washing &amp; Finishing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WF-001</x:v>
      </x:c>
      <x:c r="B5" s="18" t="str">
        <x:v>Wash Standard</x:v>
      </x:c>
      <x:c r="C5" s="18" t="str">
        <x:v>Confirm wash standard</x:v>
      </x:c>
      <x:c r="D5" s="18" t="str">
        <x:v>Garment wash, dyeing or finish matched to approved sample</x:v>
      </x:c>
      <x:c r="E5" s="18" t="str">
        <x:v>Wash Supervisor</x:v>
      </x:c>
      <x:c r="F5" s="18" t="str">
        <x:v>High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WF-002</x:v>
      </x:c>
      <x:c r="B6" s="18" t="str">
        <x:v>Color After Wash</x:v>
      </x:c>
      <x:c r="C6" s="18" t="str">
        <x:v>Check post-wash color</x:v>
      </x:c>
      <x:c r="D6" s="18" t="str">
        <x:v>Shade matches standard after washing/dyeing/finishing</x:v>
      </x:c>
      <x:c r="E6" s="18" t="str">
        <x:v>QC Lead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WF-003</x:v>
      </x:c>
      <x:c r="B7" s="18" t="str">
        <x:v>Shrinkage After Wash</x:v>
      </x:c>
      <x:c r="C7" s="18" t="str">
        <x:v>Check shrinkage after wash</x:v>
      </x:c>
      <x:c r="D7" s="18" t="str">
        <x:v>Post-wash measurements meet approved tolerance</x:v>
      </x:c>
      <x:c r="E7" s="18" t="str">
        <x:v>QC Inspector</x:v>
      </x:c>
      <x:c r="F7" s="18" t="str">
        <x:v>Critical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WF-004</x:v>
      </x:c>
      <x:c r="B8" s="18" t="str">
        <x:v>Handfeel / Appearance</x:v>
      </x:c>
      <x:c r="C8" s="18" t="str">
        <x:v>Inspect final handfeel</x:v>
      </x:c>
      <x:c r="D8" s="18" t="str">
        <x:v>Garment feel, softness, drape and finishing appearance approved</x:v>
      </x:c>
      <x:c r="E8" s="18" t="str">
        <x:v>Product Developer</x:v>
      </x:c>
      <x:c r="F8" s="18" t="str">
        <x:v>Medium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WF-005</x:v>
      </x:c>
      <x:c r="B9" s="18" t="str">
        <x:v>Stain Check</x:v>
      </x:c>
      <x:c r="C9" s="18" t="str">
        <x:v>Check for stains/marks</x:v>
      </x:c>
      <x:c r="D9" s="18" t="str">
        <x:v>No oil marks, water stains, chemical marks or contamination</x:v>
      </x:c>
      <x:c r="E9" s="18" t="str">
        <x:v>QC Inspector</x:v>
      </x:c>
      <x:c r="F9" s="18" t="str">
        <x:v>High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WF-006</x:v>
      </x:c>
      <x:c r="B10" s="18" t="str">
        <x:v>Loose Thread Trimming</x:v>
      </x:c>
      <x:c r="C10" s="18" t="str">
        <x:v>Trim loose threads</x:v>
      </x:c>
      <x:c r="D10" s="18" t="str">
        <x:v>Loose threads removed from garment body, seams and labels</x:v>
      </x:c>
      <x:c r="E10" s="18" t="str">
        <x:v>Finishing Lead</x:v>
      </x:c>
      <x:c r="F10" s="18" t="str">
        <x:v>Medium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WF-007</x:v>
      </x:c>
      <x:c r="B11" s="18" t="str">
        <x:v>Pressing / Ironing</x:v>
      </x:c>
      <x:c r="C11" s="18" t="str">
        <x:v>Check pressing quality</x:v>
      </x:c>
      <x:c r="D11" s="18" t="str">
        <x:v>Garment pressed according to style requirement without shine or damage</x:v>
      </x:c>
      <x:c r="E11" s="18" t="str">
        <x:v>Finishing Lead</x:v>
      </x:c>
      <x:c r="F11" s="18" t="str">
        <x:v>Medium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WF-008</x:v>
      </x:c>
      <x:c r="B12" s="18" t="str">
        <x:v>Needle / Metal Check</x:v>
      </x:c>
      <x:c r="C12" s="18" t="str">
        <x:v>Run safety check</x:v>
      </x:c>
      <x:c r="D12" s="18" t="str">
        <x:v>Needle control and metal detection completed if applicable</x:v>
      </x:c>
      <x:c r="E12" s="18" t="str">
        <x:v>QC Lead</x:v>
      </x:c>
      <x:c r="F12" s="18" t="str">
        <x:v>High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WF-009</x:v>
      </x:c>
      <x:c r="B13" s="18" t="str">
        <x:v>Final Appearance</x:v>
      </x:c>
      <x:c r="C13" s="18" t="str">
        <x:v>Approve final look</x:v>
      </x:c>
      <x:c r="D13" s="18" t="str">
        <x:v>Overall appearance matches approved sample and brand requirement</x:v>
      </x:c>
      <x:c r="E13" s="18" t="str">
        <x:v>QC Lead</x:v>
      </x:c>
      <x:c r="F13" s="18" t="str">
        <x:v>High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WF-010</x:v>
      </x:c>
      <x:c r="B14" s="18" t="str">
        <x:v>Finishing Output</x:v>
      </x:c>
      <x:c r="C14" s="18" t="str">
        <x:v>Track finishing quantity</x:v>
      </x:c>
      <x:c r="D14" s="18" t="str">
        <x:v>Finished pieces count matches sewing output and pending rework report</x:v>
      </x:c>
      <x:c r="E14" s="18" t="str">
        <x:v>Production Manager</x:v>
      </x:c>
      <x:c r="F14" s="18" t="str">
        <x:v>Medium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35" priority="1">
      <x:formula>H5="Completed"</x:formula>
    </x:cfRule>
    <x:cfRule type="expression" dxfId="36" priority="2">
      <x:formula>H5="In Progress"</x:formula>
    </x:cfRule>
    <x:cfRule type="expression" dxfId="37" priority="3">
      <x:formula>H5="Review"</x:formula>
    </x:cfRule>
    <x:cfRule type="expression" dxfId="38" priority="4">
      <x:formula>OR(H5="Blocked",H5="Delayed")</x:formula>
    </x:cfRule>
  </x:conditionalFormatting>
  <x:conditionalFormatting sqref="F5:F54">
    <x:cfRule type="expression" dxfId="39" priority="5">
      <x:formula>F5="Critical"</x:formula>
    </x:cfRule>
    <x:cfRule type="expression" dxfId="40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{59D9D818-D2FE-4CF4-C945-EB464DA28225}</x14:id>
        </x:ext>
      </x:extLst>
    </x:cfRule>
  </x:conditionalFormatting>
  <x:conditionalFormatting sqref="G5:G54">
    <x:cfRule type="expression" dxfId="41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ef481c5981e2467d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59D9D818-D2FE-4CF4-C945-EB464DA28225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9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Measurement QC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MQ-001</x:v>
      </x:c>
      <x:c r="B5" s="18" t="str">
        <x:v>POM List</x:v>
      </x:c>
      <x:c r="C5" s="18" t="str">
        <x:v>Confirm POM list</x:v>
      </x:c>
      <x:c r="D5" s="18" t="str">
        <x:v>All points of measurement match the approved tech pack</x:v>
      </x:c>
      <x:c r="E5" s="18" t="str">
        <x:v>QC Lead</x:v>
      </x:c>
      <x:c r="F5" s="18" t="str">
        <x:v>Critical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MQ-002</x:v>
      </x:c>
      <x:c r="B6" s="18" t="str">
        <x:v>Tolerance</x:v>
      </x:c>
      <x:c r="C6" s="18" t="str">
        <x:v>Verify tolerance rules</x:v>
      </x:c>
      <x:c r="D6" s="18" t="str">
        <x:v>Measurement tolerances confirmed by buyer or brand</x:v>
      </x:c>
      <x:c r="E6" s="18" t="str">
        <x:v>Product Developer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MQ-003</x:v>
      </x:c>
      <x:c r="B7" s="18" t="str">
        <x:v>Sample Measurement</x:v>
      </x:c>
      <x:c r="C7" s="18" t="str">
        <x:v>Measure approved sample</x:v>
      </x:c>
      <x:c r="D7" s="18" t="str">
        <x:v>Approved sample measurements recorded as reference standard</x:v>
      </x:c>
      <x:c r="E7" s="18" t="str">
        <x:v>QC Inspector</x:v>
      </x:c>
      <x:c r="F7" s="18" t="str">
        <x:v>High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MQ-004</x:v>
      </x:c>
      <x:c r="B8" s="18" t="str">
        <x:v>Size Grading</x:v>
      </x:c>
      <x:c r="C8" s="18" t="str">
        <x:v>Check graded size spec</x:v>
      </x:c>
      <x:c r="D8" s="18" t="str">
        <x:v>All sizes graded correctly from base size specification</x:v>
      </x:c>
      <x:c r="E8" s="18" t="str">
        <x:v>Pattern Maker</x:v>
      </x:c>
      <x:c r="F8" s="18" t="str">
        <x:v>Critical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MQ-005</x:v>
      </x:c>
      <x:c r="B9" s="18" t="str">
        <x:v>Bulk Measurement</x:v>
      </x:c>
      <x:c r="C9" s="18" t="str">
        <x:v>Inspect bulk measurements</x:v>
      </x:c>
      <x:c r="D9" s="18" t="str">
        <x:v>Measurement checks performed across size/color samples from production</x:v>
      </x:c>
      <x:c r="E9" s="18" t="str">
        <x:v>QC Inspector</x:v>
      </x:c>
      <x:c r="F9" s="18" t="str">
        <x:v>Critical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MQ-006</x:v>
      </x:c>
      <x:c r="B10" s="18" t="str">
        <x:v>Critical POM</x:v>
      </x:c>
      <x:c r="C10" s="18" t="str">
        <x:v>Check critical measurements</x:v>
      </x:c>
      <x:c r="D10" s="18" t="str">
        <x:v>Chest, waist, length, sleeve, inseam or key POM reviewed</x:v>
      </x:c>
      <x:c r="E10" s="18" t="str">
        <x:v>QC Inspector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MQ-007</x:v>
      </x:c>
      <x:c r="B11" s="18" t="str">
        <x:v>Out of Tolerance</x:v>
      </x:c>
      <x:c r="C11" s="18" t="str">
        <x:v>Record out-of-tolerance points</x:v>
      </x:c>
      <x:c r="D11" s="18" t="str">
        <x:v>Any failed measurement point recorded with correction action</x:v>
      </x:c>
      <x:c r="E11" s="18" t="str">
        <x:v>QC Lead</x:v>
      </x:c>
      <x:c r="F11" s="18" t="str">
        <x:v>High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MQ-008</x:v>
      </x:c>
      <x:c r="B12" s="18" t="str">
        <x:v>Fit Comments</x:v>
      </x:c>
      <x:c r="C12" s="18" t="str">
        <x:v>Review fit comments</x:v>
      </x:c>
      <x:c r="D12" s="18" t="str">
        <x:v>Fit or measurement concerns shared with production team</x:v>
      </x:c>
      <x:c r="E12" s="18" t="str">
        <x:v>Product Developer</x:v>
      </x:c>
      <x:c r="F12" s="18" t="str">
        <x:v>Medium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MQ-009</x:v>
      </x:c>
      <x:c r="B13" s="18" t="str">
        <x:v>Recheck After Correction</x:v>
      </x:c>
      <x:c r="C13" s="18" t="str">
        <x:v>Re-measure corrected garments</x:v>
      </x:c>
      <x:c r="D13" s="18" t="str">
        <x:v>Corrected lots or sizes rechecked before approval</x:v>
      </x:c>
      <x:c r="E13" s="18" t="str">
        <x:v>QC Inspector</x:v>
      </x:c>
      <x:c r="F13" s="18" t="str">
        <x:v>High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MQ-010</x:v>
      </x:c>
      <x:c r="B14" s="18" t="str">
        <x:v>Measurement Approval</x:v>
      </x:c>
      <x:c r="C14" s="18" t="str">
        <x:v>Approve measurement QC</x:v>
      </x:c>
      <x:c r="D14" s="18" t="str">
        <x:v>Measurement result approved before packing</x:v>
      </x:c>
      <x:c r="E14" s="18" t="str">
        <x:v>QC Lead</x:v>
      </x:c>
      <x:c r="F14" s="18" t="str">
        <x:v>Critical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42" priority="1">
      <x:formula>H5="Completed"</x:formula>
    </x:cfRule>
    <x:cfRule type="expression" dxfId="43" priority="2">
      <x:formula>H5="In Progress"</x:formula>
    </x:cfRule>
    <x:cfRule type="expression" dxfId="44" priority="3">
      <x:formula>H5="Review"</x:formula>
    </x:cfRule>
    <x:cfRule type="expression" dxfId="45" priority="4">
      <x:formula>OR(H5="Blocked",H5="Delayed")</x:formula>
    </x:cfRule>
  </x:conditionalFormatting>
  <x:conditionalFormatting sqref="F5:F54">
    <x:cfRule type="expression" dxfId="46" priority="5">
      <x:formula>F5="Critical"</x:formula>
    </x:cfRule>
    <x:cfRule type="expression" dxfId="47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{ECCAF34E-AF2A-5997-3126-5A0D1F230F91}</x14:id>
        </x:ext>
      </x:extLst>
    </x:cfRule>
  </x:conditionalFormatting>
  <x:conditionalFormatting sqref="G5:G54">
    <x:cfRule type="expression" dxfId="48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f52d9a608b7341b8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ECCAF34E-AF2A-5997-3126-5A0D1F230F91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10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Final Inspection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FI-001</x:v>
      </x:c>
      <x:c r="B5" s="18" t="str">
        <x:v>Inspection Plan</x:v>
      </x:c>
      <x:c r="C5" s="18" t="str">
        <x:v>Confirm inspection plan</x:v>
      </x:c>
      <x:c r="D5" s="18" t="str">
        <x:v>Inspection method, sample size and acceptance criteria defined</x:v>
      </x:c>
      <x:c r="E5" s="18" t="str">
        <x:v>QC Lead</x:v>
      </x:c>
      <x:c r="F5" s="18" t="str">
        <x:v>Critical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FI-002</x:v>
      </x:c>
      <x:c r="B6" s="18" t="str">
        <x:v>Fabric Defects</x:v>
      </x:c>
      <x:c r="C6" s="18" t="str">
        <x:v>Inspect fabric defects</x:v>
      </x:c>
      <x:c r="D6" s="18" t="str">
        <x:v>Holes, stains, shade variation, slubs and surface defects checked</x:v>
      </x:c>
      <x:c r="E6" s="18" t="str">
        <x:v>QC Inspector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FI-003</x:v>
      </x:c>
      <x:c r="B7" s="18" t="str">
        <x:v>Stitching Defects</x:v>
      </x:c>
      <x:c r="C7" s="18" t="str">
        <x:v>Inspect stitching defects</x:v>
      </x:c>
      <x:c r="D7" s="18" t="str">
        <x:v>Open seams, skipped stitches, broken stitches and puckering checked</x:v>
      </x:c>
      <x:c r="E7" s="18" t="str">
        <x:v>QC Inspector</x:v>
      </x:c>
      <x:c r="F7" s="18" t="str">
        <x:v>Critical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FI-004</x:v>
      </x:c>
      <x:c r="B8" s="18" t="str">
        <x:v>Measurement Issues</x:v>
      </x:c>
      <x:c r="C8" s="18" t="str">
        <x:v>Check measurements</x:v>
      </x:c>
      <x:c r="D8" s="18" t="str">
        <x:v>Bulk garments measured against approved tolerance</x:v>
      </x:c>
      <x:c r="E8" s="18" t="str">
        <x:v>QC Inspector</x:v>
      </x:c>
      <x:c r="F8" s="18" t="str">
        <x:v>Critical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FI-005</x:v>
      </x:c>
      <x:c r="B9" s="18" t="str">
        <x:v>Label Accuracy</x:v>
      </x:c>
      <x:c r="C9" s="18" t="str">
        <x:v>Verify labels</x:v>
      </x:c>
      <x:c r="D9" s="18" t="str">
        <x:v>Main label, size label, care label and country of origin checked</x:v>
      </x:c>
      <x:c r="E9" s="18" t="str">
        <x:v>QC Inspector</x:v>
      </x:c>
      <x:c r="F9" s="18" t="str">
        <x:v>High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FI-006</x:v>
      </x:c>
      <x:c r="B10" s="18" t="str">
        <x:v>Trims Accuracy</x:v>
      </x:c>
      <x:c r="C10" s="18" t="str">
        <x:v>Verify trims</x:v>
      </x:c>
      <x:c r="D10" s="18" t="str">
        <x:v>Zippers, buttons, snaps, drawcords, patches and branding trims checked</x:v>
      </x:c>
      <x:c r="E10" s="18" t="str">
        <x:v>QC Inspector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FI-007</x:v>
      </x:c>
      <x:c r="B11" s="18" t="str">
        <x:v>Decoration Quality</x:v>
      </x:c>
      <x:c r="C11" s="18" t="str">
        <x:v>Check print/embroidery</x:v>
      </x:c>
      <x:c r="D11" s="18" t="str">
        <x:v>Print, embroidery or embellishment quality and placement checked</x:v>
      </x:c>
      <x:c r="E11" s="18" t="str">
        <x:v>QC Inspector</x:v>
      </x:c>
      <x:c r="F11" s="18" t="str">
        <x:v>High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FI-008</x:v>
      </x:c>
      <x:c r="B12" s="18" t="str">
        <x:v>Packing Accuracy</x:v>
      </x:c>
      <x:c r="C12" s="18" t="str">
        <x:v>Check packed units</x:v>
      </x:c>
      <x:c r="D12" s="18" t="str">
        <x:v>Size, color, quantity, hang tag and barcode checked before carton packing</x:v>
      </x:c>
      <x:c r="E12" s="18" t="str">
        <x:v>Packing Lead</x:v>
      </x:c>
      <x:c r="F12" s="18" t="str">
        <x:v>High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FI-009</x:v>
      </x:c>
      <x:c r="B13" s="18" t="str">
        <x:v>Defect Classification</x:v>
      </x:c>
      <x:c r="C13" s="18" t="str">
        <x:v>Classify defects</x:v>
      </x:c>
      <x:c r="D13" s="18" t="str">
        <x:v>Critical, major and minor defects recorded with comments</x:v>
      </x:c>
      <x:c r="E13" s="18" t="str">
        <x:v>QC Lead</x:v>
      </x:c>
      <x:c r="F13" s="18" t="str">
        <x:v>High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FI-010</x:v>
      </x:c>
      <x:c r="B14" s="18" t="str">
        <x:v>Final Approval</x:v>
      </x:c>
      <x:c r="C14" s="18" t="str">
        <x:v>Approve inspection result</x:v>
      </x:c>
      <x:c r="D14" s="18" t="str">
        <x:v>Final inspection result approved before shipment release</x:v>
      </x:c>
      <x:c r="E14" s="18" t="str">
        <x:v>QC Manager</x:v>
      </x:c>
      <x:c r="F14" s="18" t="str">
        <x:v>Critical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49" priority="1">
      <x:formula>H5="Completed"</x:formula>
    </x:cfRule>
    <x:cfRule type="expression" dxfId="50" priority="2">
      <x:formula>H5="In Progress"</x:formula>
    </x:cfRule>
    <x:cfRule type="expression" dxfId="51" priority="3">
      <x:formula>H5="Review"</x:formula>
    </x:cfRule>
    <x:cfRule type="expression" dxfId="52" priority="4">
      <x:formula>OR(H5="Blocked",H5="Delayed")</x:formula>
    </x:cfRule>
  </x:conditionalFormatting>
  <x:conditionalFormatting sqref="F5:F54">
    <x:cfRule type="expression" dxfId="53" priority="5">
      <x:formula>F5="Critical"</x:formula>
    </x:cfRule>
    <x:cfRule type="expression" dxfId="54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{C147447B-E128-F4E0-3516-F3981D18992D}</x14:id>
        </x:ext>
      </x:extLst>
    </x:cfRule>
  </x:conditionalFormatting>
  <x:conditionalFormatting sqref="G5:G54">
    <x:cfRule type="expression" dxfId="55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a2f4dbe3fa247a1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C147447B-E128-F4E0-3516-F3981D18992D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1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Packing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PK-001</x:v>
      </x:c>
      <x:c r="B5" s="18" t="str">
        <x:v>Folding Method</x:v>
      </x:c>
      <x:c r="C5" s="18" t="str">
        <x:v>Confirm folding method</x:v>
      </x:c>
      <x:c r="D5" s="18" t="str">
        <x:v>Garment folded as per brand packing instruction</x:v>
      </x:c>
      <x:c r="E5" s="18" t="str">
        <x:v>Packing Lead</x:v>
      </x:c>
      <x:c r="F5" s="18" t="str">
        <x:v>Medium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PK-002</x:v>
      </x:c>
      <x:c r="B6" s="18" t="str">
        <x:v>Polybag</x:v>
      </x:c>
      <x:c r="C6" s="18" t="str">
        <x:v>Check polybag specification</x:v>
      </x:c>
      <x:c r="D6" s="18" t="str">
        <x:v>Polybag size, warning text, ventilation holes and material match requirement</x:v>
      </x:c>
      <x:c r="E6" s="18" t="str">
        <x:v>Packing Lead</x:v>
      </x:c>
      <x:c r="F6" s="18" t="str">
        <x:v>High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PK-003</x:v>
      </x:c>
      <x:c r="B7" s="18" t="str">
        <x:v>Size Sticker</x:v>
      </x:c>
      <x:c r="C7" s="18" t="str">
        <x:v>Verify size sticker</x:v>
      </x:c>
      <x:c r="D7" s="18" t="str">
        <x:v>Size, color, SKU and barcode sticker applied correctly</x:v>
      </x:c>
      <x:c r="E7" s="18" t="str">
        <x:v>Packing Lead</x:v>
      </x:c>
      <x:c r="F7" s="18" t="str">
        <x:v>High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PK-004</x:v>
      </x:c>
      <x:c r="B8" s="18" t="str">
        <x:v>Hang Tag</x:v>
      </x:c>
      <x:c r="C8" s="18" t="str">
        <x:v>Attach hang tag</x:v>
      </x:c>
      <x:c r="D8" s="18" t="str">
        <x:v>Hang tag, price tag, barcode or QR tag attached at approved position</x:v>
      </x:c>
      <x:c r="E8" s="18" t="str">
        <x:v>Packing Lead</x:v>
      </x:c>
      <x:c r="F8" s="18" t="str">
        <x:v>High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PK-005</x:v>
      </x:c>
      <x:c r="B9" s="18" t="str">
        <x:v>Carton Quantity</x:v>
      </x:c>
      <x:c r="C9" s="18" t="str">
        <x:v>Verify carton quantity</x:v>
      </x:c>
      <x:c r="D9" s="18" t="str">
        <x:v>Carton quantity matches packing ratio and purchase order requirement</x:v>
      </x:c>
      <x:c r="E9" s="18" t="str">
        <x:v>Packing Lead</x:v>
      </x:c>
      <x:c r="F9" s="18" t="str">
        <x:v>Critical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PK-006</x:v>
      </x:c>
      <x:c r="B10" s="18" t="str">
        <x:v>Carton Marking</x:v>
      </x:c>
      <x:c r="C10" s="18" t="str">
        <x:v>Check carton marks</x:v>
      </x:c>
      <x:c r="D10" s="18" t="str">
        <x:v>Style, PO, color, size, quantity, gross weight and net weight visible</x:v>
      </x:c>
      <x:c r="E10" s="18" t="str">
        <x:v>Packing Lead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PK-007</x:v>
      </x:c>
      <x:c r="B11" s="18" t="str">
        <x:v>Packing Ratio</x:v>
      </x:c>
      <x:c r="C11" s="18" t="str">
        <x:v>Confirm ratio</x:v>
      </x:c>
      <x:c r="D11" s="18" t="str">
        <x:v>Size and color ratio packed correctly in carton</x:v>
      </x:c>
      <x:c r="E11" s="18" t="str">
        <x:v>Merchandiser</x:v>
      </x:c>
      <x:c r="F11" s="18" t="str">
        <x:v>Critical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PK-008</x:v>
      </x:c>
      <x:c r="B12" s="18" t="str">
        <x:v>Barcode Scan</x:v>
      </x:c>
      <x:c r="C12" s="18" t="str">
        <x:v>Scan barcode</x:v>
      </x:c>
      <x:c r="D12" s="18" t="str">
        <x:v>Barcode or QR code scans correctly and matches SKU</x:v>
      </x:c>
      <x:c r="E12" s="18" t="str">
        <x:v>QC Inspector</x:v>
      </x:c>
      <x:c r="F12" s="18" t="str">
        <x:v>High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PK-009</x:v>
      </x:c>
      <x:c r="B13" s="18" t="str">
        <x:v>Carton Condition</x:v>
      </x:c>
      <x:c r="C13" s="18" t="str">
        <x:v>Check carton quality</x:v>
      </x:c>
      <x:c r="D13" s="18" t="str">
        <x:v>Cartons clean, dry, undamaged and suitable for export/shipment</x:v>
      </x:c>
      <x:c r="E13" s="18" t="str">
        <x:v>Packing Lead</x:v>
      </x:c>
      <x:c r="F13" s="18" t="str">
        <x:v>Medium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PK-010</x:v>
      </x:c>
      <x:c r="B14" s="18" t="str">
        <x:v>Packing Approval</x:v>
      </x:c>
      <x:c r="C14" s="18" t="str">
        <x:v>Approve packing</x:v>
      </x:c>
      <x:c r="D14" s="18" t="str">
        <x:v>Packing method approved before shipment documentation</x:v>
      </x:c>
      <x:c r="E14" s="18" t="str">
        <x:v>QC Lead</x:v>
      </x:c>
      <x:c r="F14" s="18" t="str">
        <x:v>Critical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56" priority="1">
      <x:formula>H5="Completed"</x:formula>
    </x:cfRule>
    <x:cfRule type="expression" dxfId="57" priority="2">
      <x:formula>H5="In Progress"</x:formula>
    </x:cfRule>
    <x:cfRule type="expression" dxfId="58" priority="3">
      <x:formula>H5="Review"</x:formula>
    </x:cfRule>
    <x:cfRule type="expression" dxfId="59" priority="4">
      <x:formula>OR(H5="Blocked",H5="Delayed")</x:formula>
    </x:cfRule>
  </x:conditionalFormatting>
  <x:conditionalFormatting sqref="F5:F54">
    <x:cfRule type="expression" dxfId="60" priority="5">
      <x:formula>F5="Critical"</x:formula>
    </x:cfRule>
    <x:cfRule type="expression" dxfId="61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{61535FF8-CA99-5A92-57C4-9B0A7391BB95}</x14:id>
        </x:ext>
      </x:extLst>
    </x:cfRule>
  </x:conditionalFormatting>
  <x:conditionalFormatting sqref="G5:G54">
    <x:cfRule type="expression" dxfId="62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ad6745bb50d4efb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61535FF8-CA99-5A92-57C4-9B0A7391BB95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12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0" hidden="0" customWidth="1"/>
    <x:col min="3" max="3" width="28" hidden="0" customWidth="1"/>
    <x:col min="4" max="4" width="42" hidden="0" customWidth="1"/>
    <x:col min="5" max="5" width="20" hidden="0" customWidth="1"/>
    <x:col min="6" max="6" width="14" hidden="0" customWidth="1"/>
    <x:col min="7" max="7" width="15" hidden="0" customWidth="1"/>
    <x:col min="8" max="8" width="16" hidden="0" customWidth="1"/>
    <x:col min="9" max="9" width="13" hidden="0" customWidth="1"/>
    <x:col min="10" max="10" width="32" hidden="0" customWidth="1"/>
  </x:cols>
  <x:sheetData>
    <x:row r="1" ht="34" customHeight="1">
      <x:c r="A1" s="24" t="str">
        <x:v>Shipment Readiness Checklist</x:v>
      </x:c>
    </x:row>
    <x:row r="2" ht="24" customHeight="1">
      <x:c r="A2" s="31" t="str">
        <x:v>Editable checklist for apparel manufacturing stage control and quality preparation.</x:v>
      </x:c>
    </x:row>
    <x:row r="4" ht="28" customHeight="1">
      <x:c r="A4" s="10" t="str">
        <x:v>ID</x:v>
      </x:c>
      <x:c r="B4" s="10" t="str">
        <x:v>Checklist Area</x:v>
      </x:c>
      <x:c r="C4" s="10" t="str">
        <x:v>Check Item</x:v>
      </x:c>
      <x:c r="D4" s="10" t="str">
        <x:v>Standard / Requirement</x:v>
      </x:c>
      <x:c r="E4" s="10" t="str">
        <x:v>Responsible</x:v>
      </x:c>
      <x:c r="F4" s="10" t="str">
        <x:v>Priority</x:v>
      </x:c>
      <x:c r="G4" s="10" t="str">
        <x:v>Due Date</x:v>
      </x:c>
      <x:c r="H4" s="10" t="str">
        <x:v>Status</x:v>
      </x:c>
      <x:c r="I4" s="10" t="str">
        <x:v>Progress %</x:v>
      </x:c>
      <x:c r="J4" s="10" t="str">
        <x:v>Notes</x:v>
      </x:c>
    </x:row>
    <x:row r="5">
      <x:c r="A5" s="18" t="str">
        <x:v>SR-001</x:v>
      </x:c>
      <x:c r="B5" s="18" t="str">
        <x:v>Final QC Approval</x:v>
      </x:c>
      <x:c r="C5" s="18" t="str">
        <x:v>Confirm final QC approval</x:v>
      </x:c>
      <x:c r="D5" s="18" t="str">
        <x:v>Final inspection passed and shipment release approved</x:v>
      </x:c>
      <x:c r="E5" s="18" t="str">
        <x:v>QC Manager</x:v>
      </x:c>
      <x:c r="F5" s="18" t="str">
        <x:v>Critical</x:v>
      </x:c>
      <x:c r="G5" s="36"/>
      <x:c r="H5" s="18" t="str">
        <x:v>Not Started</x:v>
      </x:c>
      <x:c r="I5" s="38" t="n">
        <x:f>IF(H5="Completed",1,IF(H5="Review",0.75,IF(H5="In Progress",0.5,IF(OR(H5="Pending",H5="Blocked",H5="Delayed"),0.25,0))))</x:f>
        <x:v>0</x:v>
      </x:c>
      <x:c r="J5" s="18" t="str"/>
    </x:row>
    <x:row r="6">
      <x:c r="A6" s="18" t="str">
        <x:v>SR-002</x:v>
      </x:c>
      <x:c r="B6" s="18" t="str">
        <x:v>Packing List</x:v>
      </x:c>
      <x:c r="C6" s="18" t="str">
        <x:v>Prepare packing list</x:v>
      </x:c>
      <x:c r="D6" s="18" t="str">
        <x:v>Style, PO, carton count, size/color ratio and quantities verified</x:v>
      </x:c>
      <x:c r="E6" s="18" t="str">
        <x:v>Merchandiser</x:v>
      </x:c>
      <x:c r="F6" s="18" t="str">
        <x:v>Critical</x:v>
      </x:c>
      <x:c r="G6" s="36"/>
      <x:c r="H6" s="18" t="str">
        <x:v>Not Started</x:v>
      </x:c>
      <x:c r="I6" s="38" t="n">
        <x:f>IF(H6="Completed",1,IF(H6="Review",0.75,IF(H6="In Progress",0.5,IF(OR(H6="Pending",H6="Blocked",H6="Delayed"),0.25,0))))</x:f>
        <x:v>0</x:v>
      </x:c>
      <x:c r="J6" s="18" t="str"/>
    </x:row>
    <x:row r="7">
      <x:c r="A7" s="18" t="str">
        <x:v>SR-003</x:v>
      </x:c>
      <x:c r="B7" s="18" t="str">
        <x:v>Commercial Invoice</x:v>
      </x:c>
      <x:c r="C7" s="18" t="str">
        <x:v>Prepare invoice</x:v>
      </x:c>
      <x:c r="D7" s="18" t="str">
        <x:v>Commercial invoice details match buyer and shipment requirements</x:v>
      </x:c>
      <x:c r="E7" s="18" t="str">
        <x:v>Accounts</x:v>
      </x:c>
      <x:c r="F7" s="18" t="str">
        <x:v>High</x:v>
      </x:c>
      <x:c r="G7" s="36"/>
      <x:c r="H7" s="18" t="str">
        <x:v>Not Started</x:v>
      </x:c>
      <x:c r="I7" s="38" t="n">
        <x:f>IF(H7="Completed",1,IF(H7="Review",0.75,IF(H7="In Progress",0.5,IF(OR(H7="Pending",H7="Blocked",H7="Delayed"),0.25,0))))</x:f>
        <x:v>0</x:v>
      </x:c>
      <x:c r="J7" s="18" t="str"/>
    </x:row>
    <x:row r="8">
      <x:c r="A8" s="18" t="str">
        <x:v>SR-004</x:v>
      </x:c>
      <x:c r="B8" s="18" t="str">
        <x:v>Shipping Marks</x:v>
      </x:c>
      <x:c r="C8" s="18" t="str">
        <x:v>Check shipping marks</x:v>
      </x:c>
      <x:c r="D8" s="18" t="str">
        <x:v>Carton markings match packing list and buyer instructions</x:v>
      </x:c>
      <x:c r="E8" s="18" t="str">
        <x:v>Packing Lead</x:v>
      </x:c>
      <x:c r="F8" s="18" t="str">
        <x:v>High</x:v>
      </x:c>
      <x:c r="G8" s="36"/>
      <x:c r="H8" s="18" t="str">
        <x:v>Not Started</x:v>
      </x:c>
      <x:c r="I8" s="38" t="n">
        <x:f>IF(H8="Completed",1,IF(H8="Review",0.75,IF(H8="In Progress",0.5,IF(OR(H8="Pending",H8="Blocked",H8="Delayed"),0.25,0))))</x:f>
        <x:v>0</x:v>
      </x:c>
      <x:c r="J8" s="18" t="str"/>
    </x:row>
    <x:row r="9">
      <x:c r="A9" s="18" t="str">
        <x:v>SR-005</x:v>
      </x:c>
      <x:c r="B9" s="18" t="str">
        <x:v>Carton Count</x:v>
      </x:c>
      <x:c r="C9" s="18" t="str">
        <x:v>Verify carton count</x:v>
      </x:c>
      <x:c r="D9" s="18" t="str">
        <x:v>Total cartons counted and matched with packing list</x:v>
      </x:c>
      <x:c r="E9" s="18" t="str">
        <x:v>Warehouse</x:v>
      </x:c>
      <x:c r="F9" s="18" t="str">
        <x:v>Critical</x:v>
      </x:c>
      <x:c r="G9" s="36"/>
      <x:c r="H9" s="18" t="str">
        <x:v>Not Started</x:v>
      </x:c>
      <x:c r="I9" s="38" t="n">
        <x:f>IF(H9="Completed",1,IF(H9="Review",0.75,IF(H9="In Progress",0.5,IF(OR(H9="Pending",H9="Blocked",H9="Delayed"),0.25,0))))</x:f>
        <x:v>0</x:v>
      </x:c>
      <x:c r="J9" s="18" t="str"/>
    </x:row>
    <x:row r="10">
      <x:c r="A10" s="18" t="str">
        <x:v>SR-006</x:v>
      </x:c>
      <x:c r="B10" s="18" t="str">
        <x:v>Buyer Approval</x:v>
      </x:c>
      <x:c r="C10" s="18" t="str">
        <x:v>Confirm buyer approval</x:v>
      </x:c>
      <x:c r="D10" s="18" t="str">
        <x:v>Buyer / brand approval received for final dispatch if required</x:v>
      </x:c>
      <x:c r="E10" s="18" t="str">
        <x:v>Merchandiser</x:v>
      </x:c>
      <x:c r="F10" s="18" t="str">
        <x:v>High</x:v>
      </x:c>
      <x:c r="G10" s="36"/>
      <x:c r="H10" s="18" t="str">
        <x:v>Not Started</x:v>
      </x:c>
      <x:c r="I10" s="38" t="n">
        <x:f>IF(H10="Completed",1,IF(H10="Review",0.75,IF(H10="In Progress",0.5,IF(OR(H10="Pending",H10="Blocked",H10="Delayed"),0.25,0))))</x:f>
        <x:v>0</x:v>
      </x:c>
      <x:c r="J10" s="18" t="str"/>
    </x:row>
    <x:row r="11">
      <x:c r="A11" s="18" t="str">
        <x:v>SR-007</x:v>
      </x:c>
      <x:c r="B11" s="18" t="str">
        <x:v>Forwarder Details</x:v>
      </x:c>
      <x:c r="C11" s="18" t="str">
        <x:v>Confirm logistics details</x:v>
      </x:c>
      <x:c r="D11" s="18" t="str">
        <x:v>Forwarder, pickup date, delivery address and shipping method confirmed</x:v>
      </x:c>
      <x:c r="E11" s="18" t="str">
        <x:v>Logistics</x:v>
      </x:c>
      <x:c r="F11" s="18" t="str">
        <x:v>High</x:v>
      </x:c>
      <x:c r="G11" s="36"/>
      <x:c r="H11" s="18" t="str">
        <x:v>Not Started</x:v>
      </x:c>
      <x:c r="I11" s="38" t="n">
        <x:f>IF(H11="Completed",1,IF(H11="Review",0.75,IF(H11="In Progress",0.5,IF(OR(H11="Pending",H11="Blocked",H11="Delayed"),0.25,0))))</x:f>
        <x:v>0</x:v>
      </x:c>
      <x:c r="J11" s="18" t="str"/>
    </x:row>
    <x:row r="12">
      <x:c r="A12" s="18" t="str">
        <x:v>SR-008</x:v>
      </x:c>
      <x:c r="B12" s="18" t="str">
        <x:v>Export Documents</x:v>
      </x:c>
      <x:c r="C12" s="18" t="str">
        <x:v>Check documents</x:v>
      </x:c>
      <x:c r="D12" s="18" t="str">
        <x:v>Required shipping, customs and certificate documents reviewed</x:v>
      </x:c>
      <x:c r="E12" s="18" t="str">
        <x:v>Logistics</x:v>
      </x:c>
      <x:c r="F12" s="18" t="str">
        <x:v>Medium</x:v>
      </x:c>
      <x:c r="G12" s="36"/>
      <x:c r="H12" s="18" t="str">
        <x:v>Not Started</x:v>
      </x:c>
      <x:c r="I12" s="38" t="n">
        <x:f>IF(H12="Completed",1,IF(H12="Review",0.75,IF(H12="In Progress",0.5,IF(OR(H12="Pending",H12="Blocked",H12="Delayed"),0.25,0))))</x:f>
        <x:v>0</x:v>
      </x:c>
      <x:c r="J12" s="18" t="str"/>
    </x:row>
    <x:row r="13">
      <x:c r="A13" s="18" t="str">
        <x:v>SR-009</x:v>
      </x:c>
      <x:c r="B13" s="18" t="str">
        <x:v>Dispatch Confirmation</x:v>
      </x:c>
      <x:c r="C13" s="18" t="str">
        <x:v>Record dispatch details</x:v>
      </x:c>
      <x:c r="D13" s="18" t="str">
        <x:v>Shipment date, tracking reference and handover details recorded</x:v>
      </x:c>
      <x:c r="E13" s="18" t="str">
        <x:v>Logistics</x:v>
      </x:c>
      <x:c r="F13" s="18" t="str">
        <x:v>Critical</x:v>
      </x:c>
      <x:c r="G13" s="36"/>
      <x:c r="H13" s="18" t="str">
        <x:v>Not Started</x:v>
      </x:c>
      <x:c r="I13" s="38" t="n">
        <x:f>IF(H13="Completed",1,IF(H13="Review",0.75,IF(H13="In Progress",0.5,IF(OR(H13="Pending",H13="Blocked",H13="Delayed"),0.25,0))))</x:f>
        <x:v>0</x:v>
      </x:c>
      <x:c r="J13" s="18" t="str"/>
    </x:row>
    <x:row r="14">
      <x:c r="A14" s="18" t="str">
        <x:v>SR-010</x:v>
      </x:c>
      <x:c r="B14" s="18" t="str">
        <x:v>Post-Shipment Follow Up</x:v>
      </x:c>
      <x:c r="C14" s="18" t="str">
        <x:v>Close shipment status</x:v>
      </x:c>
      <x:c r="D14" s="18" t="str">
        <x:v>Buyer notified and shipment status updated after dispatch</x:v>
      </x:c>
      <x:c r="E14" s="18" t="str">
        <x:v>Merchandiser</x:v>
      </x:c>
      <x:c r="F14" s="18" t="str">
        <x:v>Medium</x:v>
      </x:c>
      <x:c r="G14" s="36"/>
      <x:c r="H14" s="18" t="str">
        <x:v>Not Started</x:v>
      </x:c>
      <x:c r="I14" s="38" t="n">
        <x:f>IF(H14="Completed",1,IF(H14="Review",0.75,IF(H14="In Progress",0.5,IF(OR(H14="Pending",H14="Blocked",H14="Delayed"),0.25,0))))</x:f>
        <x:v>0</x:v>
      </x:c>
      <x:c r="J14" s="18" t="str"/>
    </x:row>
  </x:sheetData>
  <x:mergeCells>
    <x:mergeCell ref="A1:J1"/>
    <x:mergeCell ref="A2:J2"/>
  </x:mergeCells>
  <x:conditionalFormatting sqref="H5:H54">
    <x:cfRule type="expression" dxfId="63" priority="1">
      <x:formula>H5="Completed"</x:formula>
    </x:cfRule>
    <x:cfRule type="expression" dxfId="64" priority="2">
      <x:formula>H5="In Progress"</x:formula>
    </x:cfRule>
    <x:cfRule type="expression" dxfId="65" priority="3">
      <x:formula>H5="Review"</x:formula>
    </x:cfRule>
    <x:cfRule type="expression" dxfId="66" priority="4">
      <x:formula>OR(H5="Blocked",H5="Delayed")</x:formula>
    </x:cfRule>
  </x:conditionalFormatting>
  <x:conditionalFormatting sqref="F5:F54">
    <x:cfRule type="expression" dxfId="67" priority="5">
      <x:formula>F5="Critical"</x:formula>
    </x:cfRule>
    <x:cfRule type="expression" dxfId="68" priority="6">
      <x:formula>F5="High"</x:formula>
    </x:cfRule>
  </x:conditionalFormatting>
  <x:conditionalFormatting sqref="I5:I54">
    <x:cfRule type="dataBar" priority="7">
      <x:dataBar>
        <x:cfvo type="min"/>
        <x:cfvo type="max"/>
        <x:color rgb="FF8CBB66"/>
      </x:dataBar>
      <x:extLst>
        <x:ext xmlns:x14="http://schemas.microsoft.com/office/spreadsheetml/2009/9/main" uri="{B025F937-C7B1-47D3-B67F-A62EFF666E3E}">
          <x14:id>{EC7B03E1-AE27-F1A5-EDEE-3C2AC0315B27}</x14:id>
        </x:ext>
      </x:extLst>
    </x:cfRule>
  </x:conditionalFormatting>
  <x:conditionalFormatting sqref="G5:G54">
    <x:cfRule type="expression" dxfId="69" priority="8">
      <x:formula>AND(G5&lt;TODAY(),H5&lt;&gt;"Completed",G5&lt;&gt;"")</x:formula>
    </x:cfRule>
  </x:conditionalFormatting>
  <x:dataValidations count="3">
    <x:dataValidation type="list" sqref="F5:F54">
      <x:formula1>'Setup Lists'!$B$3:$B$6</x:formula1>
    </x:dataValidation>
    <x:dataValidation type="list" sqref="H5:H54">
      <x:formula1>'Setup Lists'!$A$3:$A$9</x:formula1>
    </x:dataValidation>
    <x:dataValidation type="list" sqref="E5:E54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a1acfe091584b80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EC7B03E1-AE27-F1A5-EDEE-3C2AC0315B27}">
            <x14:dataBar gradient="1">
              <x14:cfvo type="min"/>
              <x14:cfvo type="max"/>
              <x14:fillColor rgb="FF8CBB66"/>
            </x14:dataBar>
          </x14:cfRule>
          <xm:sqref>I5:I54</xm:sqref>
        </x14:conditionalFormatting>
      </x14:conditionalFormattings>
    </x:ext>
  </x:extLst>
</x:worksheet>
</file>

<file path=xl/worksheets/sheet13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2" hidden="0" customWidth="1"/>
    <x:col min="3" max="3" width="34" hidden="0" customWidth="1"/>
    <x:col min="4" max="4" width="28" hidden="0" customWidth="1"/>
    <x:col min="5" max="5" width="34" hidden="0" customWidth="1"/>
    <x:col min="6" max="6" width="20" hidden="0" customWidth="1"/>
    <x:col min="7" max="7" width="14" hidden="0" customWidth="1"/>
    <x:col min="8" max="8" width="15" hidden="0" customWidth="1"/>
    <x:col min="9" max="9" width="16" hidden="0" customWidth="1"/>
    <x:col min="10" max="10" width="34" hidden="0" customWidth="1"/>
    <x:col min="11" max="11" width="15" hidden="0" customWidth="1"/>
  </x:cols>
  <x:sheetData>
    <x:row r="1" ht="34" customHeight="1">
      <x:c r="A1" s="22" t="str">
        <x:v>Issue &amp; Corrective Action Log</x:v>
      </x:c>
    </x:row>
    <x:row r="2" ht="24" customHeight="1">
      <x:c r="A2" s="29" t="str">
        <x:v>Track production issues, root causes, corrective actions, owners, deadlines and closure status.</x:v>
      </x:c>
    </x:row>
    <x:row r="4" ht="28" customHeight="1">
      <x:c r="A4" s="10" t="str">
        <x:v>Issue ID</x:v>
      </x:c>
      <x:c r="B4" s="10" t="str">
        <x:v>Stage</x:v>
      </x:c>
      <x:c r="C4" s="10" t="str">
        <x:v>Issue Description</x:v>
      </x:c>
      <x:c r="D4" s="10" t="str">
        <x:v>Root Cause</x:v>
      </x:c>
      <x:c r="E4" s="10" t="str">
        <x:v>Corrective Action</x:v>
      </x:c>
      <x:c r="F4" s="10" t="str">
        <x:v>Responsible</x:v>
      </x:c>
      <x:c r="G4" s="10" t="str">
        <x:v>Priority</x:v>
      </x:c>
      <x:c r="H4" s="10" t="str">
        <x:v>Due Date</x:v>
      </x:c>
      <x:c r="I4" s="10" t="str">
        <x:v>Status</x:v>
      </x:c>
      <x:c r="J4" s="10" t="str">
        <x:v>Verification / Notes</x:v>
      </x:c>
      <x:c r="K4" s="10" t="str">
        <x:v>Closed Date</x:v>
      </x:c>
    </x:row>
    <x:row r="5">
      <x:c r="A5" s="18" t="str">
        <x:v>CA-001</x:v>
      </x:c>
      <x:c r="B5" s="18" t="str">
        <x:v>Pre-Production</x:v>
      </x:c>
      <x:c r="C5" s="18" t="str">
        <x:v>Sample comments not fully closed</x:v>
      </x:c>
      <x:c r="D5" s="18" t="str">
        <x:v>Missing final fit comments</x:v>
      </x:c>
      <x:c r="E5" s="18" t="str">
        <x:v>Confirm revised sample approval before bulk start</x:v>
      </x:c>
      <x:c r="F5" s="18" t="str">
        <x:v>Merchandiser</x:v>
      </x:c>
      <x:c r="G5" s="18" t="str">
        <x:v>High</x:v>
      </x:c>
      <x:c r="H5" s="36"/>
      <x:c r="I5" s="18" t="str">
        <x:v>Not Started</x:v>
      </x:c>
      <x:c r="J5" s="18" t="str"/>
      <x:c r="K5" s="36"/>
    </x:row>
    <x:row r="6">
      <x:c r="A6" s="18" t="str">
        <x:v>CA-002</x:v>
      </x:c>
      <x:c r="B6" s="18" t="str">
        <x:v>Fabric &amp; Trims</x:v>
      </x:c>
      <x:c r="C6" s="18" t="str">
        <x:v>Bulk fabric shade variation</x:v>
      </x:c>
      <x:c r="D6" s="18" t="str">
        <x:v>Different dye lot received</x:v>
      </x:c>
      <x:c r="E6" s="18" t="str">
        <x:v>Separate shade lots and request supplier confirmation</x:v>
      </x:c>
      <x:c r="F6" s="18" t="str">
        <x:v>QC Lead</x:v>
      </x:c>
      <x:c r="G6" s="18" t="str">
        <x:v>Critical</x:v>
      </x:c>
      <x:c r="H6" s="36"/>
      <x:c r="I6" s="18" t="str">
        <x:v>Not Started</x:v>
      </x:c>
      <x:c r="J6" s="18" t="str"/>
      <x:c r="K6" s="36"/>
    </x:row>
    <x:row r="7">
      <x:c r="A7" s="18" t="str">
        <x:v>CA-003</x:v>
      </x:c>
      <x:c r="B7" s="18" t="str">
        <x:v>Cutting</x:v>
      </x:c>
      <x:c r="C7" s="18" t="str">
        <x:v>Bundle ticket mismatch</x:v>
      </x:c>
      <x:c r="D7" s="18" t="str">
        <x:v>Manual entry error</x:v>
      </x:c>
      <x:c r="E7" s="18" t="str">
        <x:v>Recount bundles and relabel affected sizes</x:v>
      </x:c>
      <x:c r="F7" s="18" t="str">
        <x:v>Cutting Supervisor</x:v>
      </x:c>
      <x:c r="G7" s="18" t="str">
        <x:v>High</x:v>
      </x:c>
      <x:c r="H7" s="36"/>
      <x:c r="I7" s="18" t="str">
        <x:v>Not Started</x:v>
      </x:c>
      <x:c r="J7" s="18" t="str"/>
      <x:c r="K7" s="36"/>
    </x:row>
    <x:row r="8">
      <x:c r="A8" s="18" t="str">
        <x:v>CA-004</x:v>
      </x:c>
      <x:c r="B8" s="18" t="str">
        <x:v>Sewing Assembly</x:v>
      </x:c>
      <x:c r="C8" s="18" t="str">
        <x:v>Seam puckering found inline</x:v>
      </x:c>
      <x:c r="D8" s="18" t="str">
        <x:v>Thread tension issue</x:v>
      </x:c>
      <x:c r="E8" s="18" t="str">
        <x:v>Adjust machine tension and recheck affected line</x:v>
      </x:c>
      <x:c r="F8" s="18" t="str">
        <x:v>Line Supervisor</x:v>
      </x:c>
      <x:c r="G8" s="18" t="str">
        <x:v>High</x:v>
      </x:c>
      <x:c r="H8" s="36"/>
      <x:c r="I8" s="18" t="str">
        <x:v>Not Started</x:v>
      </x:c>
      <x:c r="J8" s="18" t="str"/>
      <x:c r="K8" s="36"/>
    </x:row>
    <x:row r="9">
      <x:c r="A9" s="18" t="str">
        <x:v>CA-005</x:v>
      </x:c>
      <x:c r="B9" s="18" t="str">
        <x:v>Printing Embroidery</x:v>
      </x:c>
      <x:c r="C9" s="18" t="str">
        <x:v>Print placement shifted</x:v>
      </x:c>
      <x:c r="D9" s="18" t="str">
        <x:v>Incorrect placement guide</x:v>
      </x:c>
      <x:c r="E9" s="18" t="str">
        <x:v>Re-mark placement reference and approve strike-off</x:v>
      </x:c>
      <x:c r="F9" s="18" t="str">
        <x:v>Designer</x:v>
      </x:c>
      <x:c r="G9" s="18" t="str">
        <x:v>Critical</x:v>
      </x:c>
      <x:c r="H9" s="36"/>
      <x:c r="I9" s="18" t="str">
        <x:v>Not Started</x:v>
      </x:c>
      <x:c r="J9" s="18" t="str"/>
      <x:c r="K9" s="36"/>
    </x:row>
    <x:row r="10">
      <x:c r="A10" s="18" t="str">
        <x:v>CA-006</x:v>
      </x:c>
      <x:c r="B10" s="18" t="str">
        <x:v>Washing Finishing</x:v>
      </x:c>
      <x:c r="C10" s="18" t="str">
        <x:v>Post-wash shrinkage out of tolerance</x:v>
      </x:c>
      <x:c r="D10" s="18" t="str">
        <x:v>Wash recipe not aligned</x:v>
      </x:c>
      <x:c r="E10" s="18" t="str">
        <x:v>Adjust wash recipe and retest before bulk finishing</x:v>
      </x:c>
      <x:c r="F10" s="18" t="str">
        <x:v>Wash Supervisor</x:v>
      </x:c>
      <x:c r="G10" s="18" t="str">
        <x:v>Critical</x:v>
      </x:c>
      <x:c r="H10" s="36"/>
      <x:c r="I10" s="18" t="str">
        <x:v>Not Started</x:v>
      </x:c>
      <x:c r="J10" s="18" t="str"/>
      <x:c r="K10" s="36"/>
    </x:row>
    <x:row r="11">
      <x:c r="A11" s="18" t="str">
        <x:v>CA-007</x:v>
      </x:c>
      <x:c r="B11" s="18" t="str">
        <x:v>Measurement QC</x:v>
      </x:c>
      <x:c r="C11" s="18" t="str">
        <x:v>Sleeve length outside tolerance</x:v>
      </x:c>
      <x:c r="D11" s="18" t="str">
        <x:v>Pattern grading issue</x:v>
      </x:c>
      <x:c r="E11" s="18" t="str">
        <x:v>Review graded pattern and recheck corrected pieces</x:v>
      </x:c>
      <x:c r="F11" s="18" t="str">
        <x:v>Pattern Maker</x:v>
      </x:c>
      <x:c r="G11" s="18" t="str">
        <x:v>High</x:v>
      </x:c>
      <x:c r="H11" s="36"/>
      <x:c r="I11" s="18" t="str">
        <x:v>Not Started</x:v>
      </x:c>
      <x:c r="J11" s="18" t="str"/>
      <x:c r="K11" s="36"/>
    </x:row>
    <x:row r="12">
      <x:c r="A12" s="18" t="str">
        <x:v>CA-008</x:v>
      </x:c>
      <x:c r="B12" s="18" t="str">
        <x:v>Final Inspection</x:v>
      </x:c>
      <x:c r="C12" s="18" t="str">
        <x:v>Incorrect care label found</x:v>
      </x:c>
      <x:c r="D12" s="18" t="str">
        <x:v>Wrong label bundle issued</x:v>
      </x:c>
      <x:c r="E12" s="18" t="str">
        <x:v>Stop packing and replace affected labels</x:v>
      </x:c>
      <x:c r="F12" s="18" t="str">
        <x:v>QC Manager</x:v>
      </x:c>
      <x:c r="G12" s="18" t="str">
        <x:v>Critical</x:v>
      </x:c>
      <x:c r="H12" s="36"/>
      <x:c r="I12" s="18" t="str">
        <x:v>Not Started</x:v>
      </x:c>
      <x:c r="J12" s="18" t="str"/>
      <x:c r="K12" s="36"/>
    </x:row>
    <x:row r="13">
      <x:c r="A13" s="18" t="str">
        <x:v>CA-009</x:v>
      </x:c>
      <x:c r="B13" s="18" t="str">
        <x:v>Packing</x:v>
      </x:c>
      <x:c r="C13" s="18" t="str">
        <x:v>Carton marking incorrect</x:v>
      </x:c>
      <x:c r="D13" s="18" t="str">
        <x:v>Packing instruction old version</x:v>
      </x:c>
      <x:c r="E13" s="18" t="str">
        <x:v>Update carton marks and reprint labels</x:v>
      </x:c>
      <x:c r="F13" s="18" t="str">
        <x:v>Packing Lead</x:v>
      </x:c>
      <x:c r="G13" s="18" t="str">
        <x:v>High</x:v>
      </x:c>
      <x:c r="H13" s="36"/>
      <x:c r="I13" s="18" t="str">
        <x:v>Not Started</x:v>
      </x:c>
      <x:c r="J13" s="18" t="str"/>
      <x:c r="K13" s="36"/>
    </x:row>
    <x:row r="14">
      <x:c r="A14" s="18" t="str">
        <x:v>CA-010</x:v>
      </x:c>
      <x:c r="B14" s="18" t="str">
        <x:v>Shipment Readiness</x:v>
      </x:c>
      <x:c r="C14" s="18" t="str">
        <x:v>Packing list quantity mismatch</x:v>
      </x:c>
      <x:c r="D14" s="18" t="str">
        <x:v>Final carton count changed</x:v>
      </x:c>
      <x:c r="E14" s="18" t="str">
        <x:v>Reconcile cartons and revise packing list</x:v>
      </x:c>
      <x:c r="F14" s="18" t="str">
        <x:v>Logistics</x:v>
      </x:c>
      <x:c r="G14" s="18" t="str">
        <x:v>High</x:v>
      </x:c>
      <x:c r="H14" s="36"/>
      <x:c r="I14" s="18" t="str">
        <x:v>Not Started</x:v>
      </x:c>
      <x:c r="J14" s="18" t="str"/>
      <x:c r="K14" s="36"/>
    </x:row>
  </x:sheetData>
  <x:mergeCells>
    <x:mergeCell ref="A1:K1"/>
    <x:mergeCell ref="A2:K2"/>
  </x:mergeCells>
  <x:conditionalFormatting sqref="I5:I80">
    <x:cfRule type="expression" dxfId="70" priority="1">
      <x:formula>I5="Completed"</x:formula>
    </x:cfRule>
    <x:cfRule type="expression" dxfId="71" priority="2">
      <x:formula>OR(I5="Blocked",I5="Delayed")</x:formula>
    </x:cfRule>
  </x:conditionalFormatting>
  <x:conditionalFormatting sqref="G5:G80">
    <x:cfRule type="expression" dxfId="72" priority="3">
      <x:formula>G5="Critical"</x:formula>
    </x:cfRule>
    <x:cfRule type="expression" dxfId="73" priority="4">
      <x:formula>G5="High"</x:formula>
    </x:cfRule>
  </x:conditionalFormatting>
  <x:dataValidations count="4">
    <x:dataValidation type="list" sqref="B5:B80">
      <x:formula1>'Setup Lists'!$D$3:$D$13</x:formula1>
    </x:dataValidation>
    <x:dataValidation type="list" sqref="G5:G80">
      <x:formula1>'Setup Lists'!$B$3:$B$6</x:formula1>
    </x:dataValidation>
    <x:dataValidation type="list" sqref="I5:I80">
      <x:formula1>'Setup Lists'!$A$3:$A$9</x:formula1>
    </x:dataValidation>
    <x:dataValidation type="list" sqref="F5:F80">
      <x:formula1>'Setup Lists'!$C$3:$C$13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c484f6e1135c4a6f"/>
  </x:tableParts>
</x:worksheet>
</file>