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Meeting Info" sheetId="2" state="visible" r:id="rId4"/>
    <sheet name="Approval Checklist" sheetId="3" state="visible" r:id="rId5"/>
    <sheet name="Risk &amp; Action Log" sheetId="4" state="visible" r:id="rId6"/>
    <sheet name="Dashboard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<sst xmlns="http://schemas.openxmlformats.org/spreadsheetml/2006/main" count="259" uniqueCount="164">
  <si>
    <t xml:space="preserve">Pre-Production (PP) Meeting &amp; Approval Checklist</t>
  </si>
  <si>
    <t xml:space="preserve">Free template by Eco Jersey  •  ecojersey.com  •  Custom apparel manufacturing</t>
  </si>
  <si>
    <t xml:space="preserve">What this checklist does</t>
  </si>
  <si>
    <t xml:space="preserve">The PP meeting is the final sign-off before bulk production starts. This workbook walks the buyer, merchandiser and factory through every element of the order — fabric, trims, sample, decoration, measurements, packaging, planning and compliance — and records each approval. Choose a status for every check and the workbook tells you whether you are cleared to start bulk.</t>
  </si>
  <si>
    <t xml:space="preserve">Work through the tabs in order</t>
  </si>
  <si>
    <t xml:space="preserve">1.  Meeting Info</t>
  </si>
  <si>
    <t xml:space="preserve">Enter the order and meeting details and the attendees. The headline readiness verdict appears here automatically.</t>
  </si>
  <si>
    <t xml:space="preserve">2.  Approval Checklist</t>
  </si>
  <si>
    <t xml:space="preserve">The core sign-off. For every item, pick a status (Approved, Pending, Not approved, N/A) and note who is responsible, the date and any remarks.</t>
  </si>
  <si>
    <t xml:space="preserve">3.  Risk &amp; Action Log</t>
  </si>
  <si>
    <t xml:space="preserve">Capture open issues that must be resolved before or during production, with a severity, an owner and a due date.</t>
  </si>
  <si>
    <t xml:space="preserve">4.  Dashboard</t>
  </si>
  <si>
    <t xml:space="preserve">A readiness summary — approval stats, a go / no-go verdict, approval by category, charts, and a sign-off block for signatures.</t>
  </si>
  <si>
    <t xml:space="preserve">How the verdict works</t>
  </si>
  <si>
    <t xml:space="preserve">CLEARED — every applicable check is approved; bulk can start. CONDITIONAL — some checks are still pending; resolve them before or at bulk start. NOT CLEARED — at least one check is rejected; do not start bulk until it is fixed.</t>
  </si>
  <si>
    <t xml:space="preserve">Status colour code</t>
  </si>
  <si>
    <t xml:space="preserve">Approved</t>
  </si>
  <si>
    <t xml:space="preserve">Green — signed off and ready.</t>
  </si>
  <si>
    <t xml:space="preserve">Pending</t>
  </si>
  <si>
    <t xml:space="preserve">Amber — awaiting approval or evidence.</t>
  </si>
  <si>
    <t xml:space="preserve">Not approved</t>
  </si>
  <si>
    <t xml:space="preserve">Red — rejected; blocks bulk start.</t>
  </si>
  <si>
    <t xml:space="preserve">N/A</t>
  </si>
  <si>
    <t xml:space="preserve">Grey — not applicable to this order.</t>
  </si>
  <si>
    <t xml:space="preserve">Good to know</t>
  </si>
  <si>
    <t xml:space="preserve">• Mark a check N/A if it does not apply (for example, embroidery on a print-only style) — N/A items are excluded from the readiness score.</t>
  </si>
  <si>
    <t xml:space="preserve">• Every open issue in the Risk &amp; Action Log should have an owner and a due date so nothing is forgotten once production begins.</t>
  </si>
  <si>
    <t xml:space="preserve">• Keep the signed-off sample sealed and at the factory as the production reference.</t>
  </si>
  <si>
    <t xml:space="preserve">• This is a planning and record-keeping tool — confirm all approvals with your manufacturer.</t>
  </si>
  <si>
    <t xml:space="preserve">• Need a production partner or a quote? Visit ecojersey.com or ecojersey.com/request-quotation/</t>
  </si>
  <si>
    <t xml:space="preserve">PP Meeting Information</t>
  </si>
  <si>
    <t xml:space="preserve">Fill the blue cells. The readiness verdict updates from the Approval Checklist.</t>
  </si>
  <si>
    <t xml:space="preserve">Order &amp; meeting details</t>
  </si>
  <si>
    <t xml:space="preserve">Brand / Buyer</t>
  </si>
  <si>
    <t xml:space="preserve">Your Brand Name</t>
  </si>
  <si>
    <t xml:space="preserve">Style name</t>
  </si>
  <si>
    <t xml:space="preserve">e.g. Classic Pullover Hoodie</t>
  </si>
  <si>
    <t xml:space="preserve">Style number</t>
  </si>
  <si>
    <t xml:space="preserve">EJ-001</t>
  </si>
  <si>
    <t xml:space="preserve">PO number</t>
  </si>
  <si>
    <t xml:space="preserve">PO-1001</t>
  </si>
  <si>
    <t xml:space="preserve">Order quantity (pcs)</t>
  </si>
  <si>
    <t xml:space="preserve">Meeting date</t>
  </si>
  <si>
    <t xml:space="preserve">Planned bulk start</t>
  </si>
  <si>
    <t xml:space="preserve">Meeting location / mode</t>
  </si>
  <si>
    <t xml:space="preserve">Factory / Zoom</t>
  </si>
  <si>
    <t xml:space="preserve">Readiness verdict</t>
  </si>
  <si>
    <t xml:space="preserve">Status</t>
  </si>
  <si>
    <t xml:space="preserve">Readiness</t>
  </si>
  <si>
    <t xml:space="preserve">Approved as a share of applicable checks</t>
  </si>
  <si>
    <t xml:space="preserve">Attendees</t>
  </si>
  <si>
    <t xml:space="preserve">Name</t>
  </si>
  <si>
    <t xml:space="preserve">Role</t>
  </si>
  <si>
    <t xml:space="preserve">Company</t>
  </si>
  <si>
    <t xml:space="preserve">Present</t>
  </si>
  <si>
    <t xml:space="preserve">Buyer / Brand rep</t>
  </si>
  <si>
    <t xml:space="preserve">Merchandiser</t>
  </si>
  <si>
    <t xml:space="preserve">Production / Factory head</t>
  </si>
  <si>
    <t xml:space="preserve">QA / QC head</t>
  </si>
  <si>
    <t xml:space="preserve">Pre-Production Approval Checklist</t>
  </si>
  <si>
    <t xml:space="preserve">Pick a status for every item. Approved or N/A = cleared. Pending or Not approved must be resolved.</t>
  </si>
  <si>
    <t xml:space="preserve">Checklist item</t>
  </si>
  <si>
    <t xml:space="preserve">Responsible</t>
  </si>
  <si>
    <t xml:space="preserve">Date</t>
  </si>
  <si>
    <t xml:space="preserve">Remarks</t>
  </si>
  <si>
    <t xml:space="preserve">Fabric &amp; material</t>
  </si>
  <si>
    <t xml:space="preserve">Bulk fabric shade &amp; hand-feel approved</t>
  </si>
  <si>
    <t xml:space="preserve">Buyer</t>
  </si>
  <si>
    <t xml:space="preserve">Matches approved swatch</t>
  </si>
  <si>
    <t xml:space="preserve">Lab dips / shade bands approved</t>
  </si>
  <si>
    <t xml:space="preserve">Fabric test report received (shrinkage, GSM, colourfastness)</t>
  </si>
  <si>
    <t xml:space="preserve">QA</t>
  </si>
  <si>
    <t xml:space="preserve">Awaiting mill report</t>
  </si>
  <si>
    <t xml:space="preserve">Bulk fabric quantity confirmed in-house</t>
  </si>
  <si>
    <t xml:space="preserve">Factory</t>
  </si>
  <si>
    <t xml:space="preserve">Knitting / weaving quality approved</t>
  </si>
  <si>
    <t xml:space="preserve">Trims &amp; accessories</t>
  </si>
  <si>
    <t xml:space="preserve">All trims approved (zips, buttons, drawcords, eyelets)</t>
  </si>
  <si>
    <t xml:space="preserve">Labels approved (main, care, size)</t>
  </si>
  <si>
    <t xml:space="preserve">Hangtags &amp; packaging trims approved</t>
  </si>
  <si>
    <t xml:space="preserve">Final artwork pending</t>
  </si>
  <si>
    <t xml:space="preserve">Sewing thread shade matched</t>
  </si>
  <si>
    <t xml:space="preserve">Trim quantity confirmed in-house</t>
  </si>
  <si>
    <t xml:space="preserve">Sample &amp; fit</t>
  </si>
  <si>
    <t xml:space="preserve">PP sample approved</t>
  </si>
  <si>
    <t xml:space="preserve">Sealed sample issued</t>
  </si>
  <si>
    <t xml:space="preserve">Fit / size-set approved</t>
  </si>
  <si>
    <t xml:space="preserve">Construction &amp; workmanship approved</t>
  </si>
  <si>
    <t xml:space="preserve">Tech pack / measurement spec finalised</t>
  </si>
  <si>
    <t xml:space="preserve">Sealed approved sample at factory</t>
  </si>
  <si>
    <t xml:space="preserve">Print / embroidery / decoration</t>
  </si>
  <si>
    <t xml:space="preserve">Artwork / strike-off approved</t>
  </si>
  <si>
    <t xml:space="preserve">Print placement &amp; dimensions confirmed</t>
  </si>
  <si>
    <t xml:space="preserve">Print wash / rub-fastness test passed</t>
  </si>
  <si>
    <t xml:space="preserve">Re-test after ink change</t>
  </si>
  <si>
    <t xml:space="preserve">Embroidery sample approved</t>
  </si>
  <si>
    <t xml:space="preserve">Print-only style</t>
  </si>
  <si>
    <t xml:space="preserve">Measurements &amp; grading</t>
  </si>
  <si>
    <t xml:space="preserve">Size chart / grading approved</t>
  </si>
  <si>
    <t xml:space="preserve">Measurement tolerance agreed</t>
  </si>
  <si>
    <t xml:space="preserve">+/- per spec</t>
  </si>
  <si>
    <t xml:space="preserve">Marker / consumption confirmed</t>
  </si>
  <si>
    <t xml:space="preserve">Packaging &amp; shipping</t>
  </si>
  <si>
    <t xml:space="preserve">Packing method &amp; ratio confirmed</t>
  </si>
  <si>
    <t xml:space="preserve">Carton markings / shipping marks approved</t>
  </si>
  <si>
    <t xml:space="preserve">Awaiting final marks</t>
  </si>
  <si>
    <t xml:space="preserve">Folding &amp; polybag approved</t>
  </si>
  <si>
    <t xml:space="preserve">Assortment / size ratio confirmed</t>
  </si>
  <si>
    <t xml:space="preserve">Production planning</t>
  </si>
  <si>
    <t xml:space="preserve">Production schedule agreed</t>
  </si>
  <si>
    <t xml:space="preserve">Line plan / capacity confirmed</t>
  </si>
  <si>
    <t xml:space="preserve">Order quantity &amp; size ratio confirmed</t>
  </si>
  <si>
    <t xml:space="preserve">Delivery / ship date confirmed</t>
  </si>
  <si>
    <t xml:space="preserve">Compliance &amp; QC</t>
  </si>
  <si>
    <t xml:space="preserve">AQL inspection level agreed (e.g. 2.5)</t>
  </si>
  <si>
    <t xml:space="preserve">Needle / metal detection policy confirmed</t>
  </si>
  <si>
    <t xml:space="preserve">Social / technical compliance confirmed</t>
  </si>
  <si>
    <t xml:space="preserve">Not required this order</t>
  </si>
  <si>
    <t xml:space="preserve">Required certifications confirmed (OEKO-TEX etc.)</t>
  </si>
  <si>
    <t xml:space="preserve">Certificate copy awaited</t>
  </si>
  <si>
    <t xml:space="preserve">Risk &amp; Action Log</t>
  </si>
  <si>
    <t xml:space="preserve">Track open issues that must be resolved before or during production.</t>
  </si>
  <si>
    <t xml:space="preserve">#</t>
  </si>
  <si>
    <t xml:space="preserve">Issue / risk</t>
  </si>
  <si>
    <t xml:space="preserve">Category</t>
  </si>
  <si>
    <t xml:space="preserve">Severity</t>
  </si>
  <si>
    <t xml:space="preserve">Owner</t>
  </si>
  <si>
    <t xml:space="preserve">Raised</t>
  </si>
  <si>
    <t xml:space="preserve">Due date</t>
  </si>
  <si>
    <t xml:space="preserve">Resolution / action</t>
  </si>
  <si>
    <t xml:space="preserve">Fabric test report awaited from mill</t>
  </si>
  <si>
    <t xml:space="preserve">Fabric</t>
  </si>
  <si>
    <t xml:space="preserve">High</t>
  </si>
  <si>
    <t xml:space="preserve">Open</t>
  </si>
  <si>
    <t xml:space="preserve">Chase mill; hold cutting until received</t>
  </si>
  <si>
    <t xml:space="preserve">Hangtag artwork pending final buyer sign-off</t>
  </si>
  <si>
    <t xml:space="preserve">Trims</t>
  </si>
  <si>
    <t xml:space="preserve">Medium</t>
  </si>
  <si>
    <t xml:space="preserve">Buyer to approve revised artwork</t>
  </si>
  <si>
    <t xml:space="preserve">Print rub-fastness re-test after ink change</t>
  </si>
  <si>
    <t xml:space="preserve">Decoration</t>
  </si>
  <si>
    <t xml:space="preserve">In progress</t>
  </si>
  <si>
    <t xml:space="preserve">Lab test booked</t>
  </si>
  <si>
    <t xml:space="preserve">OEKO-TEX certificate copy to be provided</t>
  </si>
  <si>
    <t xml:space="preserve">Compliance</t>
  </si>
  <si>
    <t xml:space="preserve">Low</t>
  </si>
  <si>
    <t xml:space="preserve">Supplier to send PDF</t>
  </si>
  <si>
    <t xml:space="preserve">PP Readiness Dashboard</t>
  </si>
  <si>
    <t xml:space="preserve">Live sign-off summary — updates from the checklist and risk log.</t>
  </si>
  <si>
    <t xml:space="preserve">Go / no-go verdict</t>
  </si>
  <si>
    <t xml:space="preserve">Open risks</t>
  </si>
  <si>
    <t xml:space="preserve">Applicable checks</t>
  </si>
  <si>
    <t xml:space="preserve">Marked N/A</t>
  </si>
  <si>
    <t xml:space="preserve">High-severity open</t>
  </si>
  <si>
    <t xml:space="preserve">Status breakdown</t>
  </si>
  <si>
    <t xml:space="preserve">Approval by category</t>
  </si>
  <si>
    <t xml:space="preserve">Count</t>
  </si>
  <si>
    <t xml:space="preserve">% approved</t>
  </si>
  <si>
    <t xml:space="preserve">Sign-off</t>
  </si>
  <si>
    <t xml:space="preserve">Signature</t>
  </si>
  <si>
    <t xml:space="preserve">Buyer / Brand</t>
  </si>
  <si>
    <t xml:space="preserve">Production / Factory</t>
  </si>
  <si>
    <t xml:space="preserve">QA / QC</t>
  </si>
  <si>
    <t xml:space="preserve">Eco Jersey — custom apparel manufacturing  •  ecojersey.com  •  Request a quote: ecojersey.com/request-quotation/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</si>
</sst>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#,##0"/>
    <numFmt numFmtId="166" formatCode="yyyy\-mm\-dd"/>
    <numFmt numFmtId="167" formatCode="0%"/>
    <numFmt numFmtId="168" formatCode="General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9"/>
      <color rgb="FFFFFFFF"/>
      <name val="Arial"/>
      <family val="0"/>
      <charset val="1"/>
    </font>
    <font>
      <b val="true"/>
      <sz val="10"/>
      <color rgb="FF1B5E2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B5E20"/>
      <name val="Arial"/>
      <family val="0"/>
      <charset val="1"/>
    </font>
    <font>
      <b val="true"/>
      <sz val="10"/>
      <color rgb="FF8A5A00"/>
      <name val="Arial"/>
      <family val="0"/>
      <charset val="1"/>
    </font>
    <font>
      <b val="true"/>
      <sz val="10"/>
      <color rgb="FF9C1F1F"/>
      <name val="Arial"/>
      <family val="0"/>
      <charset val="1"/>
    </font>
    <font>
      <b val="true"/>
      <sz val="10"/>
      <color rgb="FF555550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1"/>
      <color rgb="FF1B5E2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i val="true"/>
      <sz val="10"/>
      <color rgb="FF1B5E2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9"/>
      <color rgb="FF1B5E20"/>
      <name val="Arial"/>
      <family val="0"/>
      <charset val="1"/>
    </font>
    <font>
      <b val="true"/>
      <sz val="16"/>
      <color rgb="FF000000"/>
      <name val="Arial"/>
      <family val="0"/>
      <charset val="1"/>
    </font>
    <font>
      <b val="true"/>
      <sz val="15"/>
      <color rgb="FF1B5E2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color rgb="FF00800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1B5E20"/>
        <bgColor rgb="FF2E7D32"/>
      </patternFill>
    </fill>
    <fill>
      <patternFill patternType="solid">
        <fgColor rgb="FF2E7D32"/>
        <bgColor rgb="FF1B5E20"/>
      </patternFill>
    </fill>
    <fill>
      <patternFill patternType="solid">
        <fgColor rgb="FFE8F1E9"/>
        <bgColor rgb="FFE4E4E0"/>
      </patternFill>
    </fill>
    <fill>
      <patternFill patternType="solid">
        <fgColor rgb="FFD6EAD8"/>
        <bgColor rgb="FFE4E4E0"/>
      </patternFill>
    </fill>
    <fill>
      <patternFill patternType="solid">
        <fgColor rgb="FFFCE4B5"/>
        <bgColor rgb="FFFFE0A3"/>
      </patternFill>
    </fill>
    <fill>
      <patternFill patternType="solid">
        <fgColor rgb="FFF8D2D2"/>
        <bgColor rgb="FFFCE4B5"/>
      </patternFill>
    </fill>
    <fill>
      <patternFill patternType="solid">
        <fgColor rgb="FFE4E4E0"/>
        <bgColor rgb="FFD6EAD8"/>
      </patternFill>
    </fill>
    <fill>
      <patternFill patternType="solid">
        <fgColor rgb="FFFFE0A3"/>
        <bgColor rgb="FFFCE4B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medium">
        <color rgb="FF2E7D32"/>
      </left>
      <right style="medium">
        <color rgb="FF2E7D32"/>
      </right>
      <top style="medium">
        <color rgb="FF2E7D32"/>
      </top>
      <bottom style="medium">
        <color rgb="FF2E7D32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5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6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7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8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2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1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9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4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7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1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23" fillId="8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2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5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0">
    <dxf>
      <font>
        <name val="Arial"/>
        <charset val="1"/>
        <family val="0"/>
        <b val="1"/>
        <color rgb="FF1B5E20"/>
        <sz val="14"/>
      </font>
      <fill>
        <patternFill>
          <bgColor rgb="FFD6EAD8"/>
        </patternFill>
      </fill>
    </dxf>
    <dxf>
      <font>
        <name val="Arial"/>
        <charset val="1"/>
        <family val="0"/>
        <b val="1"/>
        <color rgb="FF8A5A00"/>
        <sz val="14"/>
      </font>
      <fill>
        <patternFill>
          <bgColor rgb="FFFCE4B5"/>
        </patternFill>
      </fill>
    </dxf>
    <dxf>
      <font>
        <name val="Arial"/>
        <charset val="1"/>
        <family val="0"/>
        <b val="1"/>
        <color rgb="FF9C1F1F"/>
        <sz val="14"/>
      </font>
      <fill>
        <patternFill>
          <bgColor rgb="FFF8D2D2"/>
        </patternFill>
      </fill>
    </dxf>
    <dxf>
      <font>
        <name val="Arial"/>
        <charset val="1"/>
        <family val="0"/>
        <b val="1"/>
        <color rgb="FF1B5E20"/>
        <sz val="10"/>
      </font>
      <fill>
        <patternFill>
          <bgColor rgb="FFD6EAD8"/>
        </patternFill>
      </fill>
    </dxf>
    <dxf>
      <font>
        <name val="Arial"/>
        <charset val="1"/>
        <family val="0"/>
        <b val="1"/>
        <color rgb="FF8A5A00"/>
        <sz val="10"/>
      </font>
      <fill>
        <patternFill>
          <bgColor rgb="FFFCE4B5"/>
        </patternFill>
      </fill>
    </dxf>
    <dxf>
      <font>
        <name val="Arial"/>
        <charset val="1"/>
        <family val="0"/>
        <b val="1"/>
        <color rgb="FF9C1F1F"/>
        <sz val="10"/>
      </font>
      <fill>
        <patternFill>
          <bgColor rgb="FFF8D2D2"/>
        </patternFill>
      </fill>
    </dxf>
    <dxf>
      <font>
        <name val="Arial"/>
        <charset val="1"/>
        <family val="0"/>
        <b val="1"/>
        <color rgb="FF555550"/>
        <sz val="10"/>
      </font>
      <fill>
        <patternFill>
          <bgColor rgb="FFE4E4E0"/>
        </patternFill>
      </fill>
    </dxf>
    <dxf>
      <font>
        <name val="Arial"/>
        <charset val="1"/>
        <family val="0"/>
        <b val="1"/>
        <color rgb="FF1B5E20"/>
        <sz val="16"/>
      </font>
      <fill>
        <patternFill>
          <bgColor rgb="FFD6EAD8"/>
        </patternFill>
      </fill>
    </dxf>
    <dxf>
      <font>
        <name val="Arial"/>
        <charset val="1"/>
        <family val="0"/>
        <b val="1"/>
        <color rgb="FF8A5A00"/>
        <sz val="16"/>
      </font>
      <fill>
        <patternFill>
          <bgColor rgb="FFFCE4B5"/>
        </patternFill>
      </fill>
    </dxf>
    <dxf>
      <font>
        <name val="Arial"/>
        <charset val="1"/>
        <family val="0"/>
        <b val="1"/>
        <color rgb="FF9C1F1F"/>
        <sz val="16"/>
      </font>
      <fill>
        <patternFill>
          <bgColor rgb="FFF8D2D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5A00"/>
      <rgbColor rgb="FF800080"/>
      <rgbColor rgb="FF008080"/>
      <rgbColor rgb="FFBFBFBF"/>
      <rgbColor rgb="FF878787"/>
      <rgbColor rgb="FF9999FF"/>
      <rgbColor rgb="FFC0504D"/>
      <rgbColor rgb="FFE8F1E9"/>
      <rgbColor rgb="FFE4E4E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6EAD8"/>
      <rgbColor rgb="FFFCE4B5"/>
      <rgbColor rgb="FF99CCFF"/>
      <rgbColor rgb="FFF8D2D2"/>
      <rgbColor rgb="FFCC99FF"/>
      <rgbColor rgb="FFFFE0A3"/>
      <rgbColor rgb="FF4F81BD"/>
      <rgbColor rgb="FF33CCCC"/>
      <rgbColor rgb="FF9BBB59"/>
      <rgbColor rgb="FFFFCC00"/>
      <rgbColor rgb="FFFF9900"/>
      <rgbColor rgb="FFFF6600"/>
      <rgbColor rgb="FF8064A2"/>
      <rgbColor rgb="FF666666"/>
      <rgbColor rgb="FF003366"/>
      <rgbColor rgb="FF2E7D32"/>
      <rgbColor rgb="FF003300"/>
      <rgbColor rgb="FF1B5E20"/>
      <rgbColor rgb="FF9C1F1F"/>
      <rgbColor rgb="FF993366"/>
      <rgbColor rgb="FF333399"/>
      <rgbColor rgb="FF5555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Checks by status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pieChart>
        <c:varyColors val="1"/>
        <c:ser>
          <c:idx val="0"/>
          <c:order val="0"/>
          <c:tx>
            <c:strRef>
              <c:f>Dashboard!B15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explosion val="0"/>
          <c:dPt>
            <c:idx val="0"/>
            <c:spPr>
              <a:solidFill>
                <a:srgbClr val="4f81bd"/>
              </a:solidFill>
              <a:ln w="0">
                <a:noFill/>
              </a:ln>
            </c:spPr>
          </c:dPt>
          <c:dPt>
            <c:idx val="1"/>
            <c:spPr>
              <a:solidFill>
                <a:srgbClr val="c0504d"/>
              </a:solidFill>
              <a:ln w="0">
                <a:noFill/>
              </a:ln>
            </c:spPr>
          </c:dPt>
          <c:dPt>
            <c:idx val="2"/>
            <c:spPr>
              <a:solidFill>
                <a:srgbClr val="9bbb59"/>
              </a:solidFill>
              <a:ln w="0">
                <a:noFill/>
              </a:ln>
            </c:spPr>
          </c:dPt>
          <c:dPt>
            <c:idx val="3"/>
            <c:spPr>
              <a:solidFill>
                <a:srgbClr val="8064a2"/>
              </a:solidFill>
              <a:ln w="0">
                <a:noFill/>
              </a:ln>
            </c:spPr>
          </c:dPt>
          <c:dLbls>
            <c:dLbl>
              <c:idx val="0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1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2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dLbl>
              <c:idx val="3"/>
              <c:txPr>
                <a:bodyPr wrap="none"/>
                <a:lstStyle/>
                <a:p>
                  <a:pPr>
                    <a:defRPr b="0" sz="1000" spc="-1" strike="noStrike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eparator> </c:separator>
            </c:dLbl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</c:dLbls>
          <c:cat>
            <c:strRef>
              <c:f>Dashboard!$A$16:$A$19</c:f>
              <c:strCache>
                <c:ptCount val="4"/>
                <c:pt idx="0">
                  <c:v>Approved</c:v>
                </c:pt>
                <c:pt idx="1">
                  <c:v>Pending</c:v>
                </c:pt>
                <c:pt idx="2">
                  <c:v>Not approved</c:v>
                </c:pt>
                <c:pt idx="3">
                  <c:v>N/A</c:v>
                </c:pt>
              </c:strCache>
            </c:strRef>
          </c:cat>
          <c:val>
            <c:numRef>
              <c:f>Dashboard!$B$16:$B$19</c:f>
              <c:numCache>
                <c:formatCode>General</c:formatCode>
                <c:ptCount val="4"/>
                <c:pt idx="0">
                  <c:v>27</c:v>
                </c:pt>
                <c:pt idx="1">
                  <c:v>5</c:v>
                </c:pt>
                <c:pt idx="2">
                  <c:v>0</c:v>
                </c:pt>
                <c:pt idx="3">
                  <c:v>2</c:v>
                </c:pt>
              </c:numCache>
            </c:numRef>
          </c:val>
        </c:ser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% approved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barChart>
        <c:barDir val="bar"/>
        <c:grouping val="clustered"/>
        <c:varyColors val="0"/>
        <c:ser>
          <c:idx val="0"/>
          <c:order val="0"/>
          <c:tx>
            <c:strRef>
              <c:f>Dashboard!F15</c:f>
              <c:strCache>
                <c:ptCount val="1"/>
                <c:pt idx="0">
                  <c:v>% approved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Dashboard!$D$16:$D$23</c:f>
              <c:strCache>
                <c:ptCount val="8"/>
                <c:pt idx="0">
                  <c:v>Fabric &amp; material</c:v>
                </c:pt>
                <c:pt idx="1">
                  <c:v>Trims &amp; accessories</c:v>
                </c:pt>
                <c:pt idx="2">
                  <c:v>Sample &amp; fit</c:v>
                </c:pt>
                <c:pt idx="3">
                  <c:v>Print / embroidery / decoration</c:v>
                </c:pt>
                <c:pt idx="4">
                  <c:v>Measurements &amp; grading</c:v>
                </c:pt>
                <c:pt idx="5">
                  <c:v>Packaging &amp; shipping</c:v>
                </c:pt>
                <c:pt idx="6">
                  <c:v>Production planning</c:v>
                </c:pt>
                <c:pt idx="7">
                  <c:v>Compliance &amp; QC</c:v>
                </c:pt>
              </c:strCache>
            </c:strRef>
          </c:cat>
          <c:val>
            <c:numRef>
              <c:f>Dashboard!$F$16:$F$23</c:f>
              <c:numCache>
                <c:formatCode>0%</c:formatCode>
                <c:ptCount val="8"/>
                <c:pt idx="0">
                  <c:v>0.8</c:v>
                </c:pt>
                <c:pt idx="1">
                  <c:v>0.8</c:v>
                </c:pt>
                <c:pt idx="2">
                  <c:v>1</c:v>
                </c:pt>
                <c:pt idx="3">
                  <c:v>0.666666666666667</c:v>
                </c:pt>
                <c:pt idx="4">
                  <c:v>1</c:v>
                </c:pt>
                <c:pt idx="5">
                  <c:v>0.75</c:v>
                </c:pt>
                <c:pt idx="6">
                  <c:v>1</c:v>
                </c:pt>
                <c:pt idx="7">
                  <c:v>0.666666666666667</c:v>
                </c:pt>
              </c:numCache>
            </c:numRef>
          </c:val>
        </c:ser>
        <c:gapWidth val="150"/>
        <c:overlap val="0"/>
        <c:axId val="89278424"/>
        <c:axId val="87451671"/>
      </c:barChart>
      <c:catAx>
        <c:axId val="892784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7451671"/>
        <c:crosses val="autoZero"/>
        <c:auto val="1"/>
        <c:lblAlgn val="ctr"/>
        <c:lblOffset val="100"/>
        <c:noMultiLvlLbl val="0"/>
      </c:catAx>
      <c:valAx>
        <c:axId val="87451671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0%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8927842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20</xdr:row>
      <xdr:rowOff>0</xdr:rowOff>
    </xdr:from>
    <xdr:to>
      <xdr:col>3</xdr:col>
      <xdr:colOff>420120</xdr:colOff>
      <xdr:row>32</xdr:row>
      <xdr:rowOff>53640</xdr:rowOff>
    </xdr:to>
    <xdr:graphicFrame>
      <xdr:nvGraphicFramePr>
        <xdr:cNvPr id="0" name="Chart 1"/>
        <xdr:cNvGraphicFramePr/>
      </xdr:nvGraphicFramePr>
      <xdr:xfrm>
        <a:off x="0" y="4381560"/>
        <a:ext cx="3239640" cy="233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0</xdr:colOff>
      <xdr:row>20</xdr:row>
      <xdr:rowOff>0</xdr:rowOff>
    </xdr:from>
    <xdr:to>
      <xdr:col>9</xdr:col>
      <xdr:colOff>199440</xdr:colOff>
      <xdr:row>35</xdr:row>
      <xdr:rowOff>22320</xdr:rowOff>
    </xdr:to>
    <xdr:graphicFrame>
      <xdr:nvGraphicFramePr>
        <xdr:cNvPr id="1" name="Chart 2"/>
        <xdr:cNvGraphicFramePr/>
      </xdr:nvGraphicFramePr>
      <xdr:xfrm>
        <a:off x="2819520" y="4381560"/>
        <a:ext cx="39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H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8" min="2" style="0" width="14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4" customFormat="false" ht="21.75" hidden="false" customHeight="true" outlineLevel="0" collapsed="false">
      <c r="A4" s="3"/>
      <c r="B4" s="4"/>
      <c r="C4" s="4"/>
      <c r="D4" s="4"/>
      <c r="E4" s="4"/>
      <c r="F4" s="4"/>
      <c r="G4" s="4"/>
      <c r="H4" s="4"/>
    </row>
    <row r="5" customFormat="false" ht="21.75" hidden="false" customHeight="true" outlineLevel="0" collapsed="false">
      <c r="A5" s="5" t="s">
        <v>2</v>
      </c>
      <c r="B5" s="5"/>
      <c r="C5" s="5"/>
      <c r="D5" s="5"/>
      <c r="E5" s="5"/>
      <c r="F5" s="5"/>
      <c r="G5" s="5"/>
      <c r="H5" s="5"/>
    </row>
    <row r="6" customFormat="false" ht="33.75" hidden="false" customHeight="true" outlineLevel="0" collapsed="false">
      <c r="A6" s="4" t="s">
        <v>3</v>
      </c>
      <c r="B6" s="4"/>
      <c r="C6" s="4"/>
      <c r="D6" s="4"/>
      <c r="E6" s="4"/>
      <c r="F6" s="4"/>
      <c r="G6" s="4"/>
      <c r="H6" s="4"/>
    </row>
    <row r="7" customFormat="false" ht="21.75" hidden="false" customHeight="true" outlineLevel="0" collapsed="false">
      <c r="A7" s="3"/>
      <c r="B7" s="4"/>
      <c r="C7" s="4"/>
      <c r="D7" s="4"/>
      <c r="E7" s="4"/>
      <c r="F7" s="4"/>
      <c r="G7" s="4"/>
      <c r="H7" s="4"/>
    </row>
    <row r="8" customFormat="false" ht="21.75" hidden="false" customHeight="true" outlineLevel="0" collapsed="false">
      <c r="A8" s="5" t="s">
        <v>4</v>
      </c>
      <c r="B8" s="5"/>
      <c r="C8" s="5"/>
      <c r="D8" s="5"/>
      <c r="E8" s="5"/>
      <c r="F8" s="5"/>
      <c r="G8" s="5"/>
      <c r="H8" s="5"/>
    </row>
    <row r="9" customFormat="false" ht="21.75" hidden="false" customHeight="true" outlineLevel="0" collapsed="false">
      <c r="A9" s="3" t="s">
        <v>5</v>
      </c>
      <c r="B9" s="4" t="s">
        <v>6</v>
      </c>
      <c r="C9" s="4"/>
      <c r="D9" s="4"/>
      <c r="E9" s="4"/>
      <c r="F9" s="4"/>
      <c r="G9" s="4"/>
      <c r="H9" s="4"/>
    </row>
    <row r="10" customFormat="false" ht="21.75" hidden="false" customHeight="true" outlineLevel="0" collapsed="false">
      <c r="A10" s="3" t="s">
        <v>7</v>
      </c>
      <c r="B10" s="4" t="s">
        <v>8</v>
      </c>
      <c r="C10" s="4"/>
      <c r="D10" s="4"/>
      <c r="E10" s="4"/>
      <c r="F10" s="4"/>
      <c r="G10" s="4"/>
      <c r="H10" s="4"/>
    </row>
    <row r="11" customFormat="false" ht="21.75" hidden="false" customHeight="true" outlineLevel="0" collapsed="false">
      <c r="A11" s="3" t="s">
        <v>9</v>
      </c>
      <c r="B11" s="4" t="s">
        <v>10</v>
      </c>
      <c r="C11" s="4"/>
      <c r="D11" s="4"/>
      <c r="E11" s="4"/>
      <c r="F11" s="4"/>
      <c r="G11" s="4"/>
      <c r="H11" s="4"/>
    </row>
    <row r="12" customFormat="false" ht="21.75" hidden="false" customHeight="true" outlineLevel="0" collapsed="false">
      <c r="A12" s="3" t="s">
        <v>11</v>
      </c>
      <c r="B12" s="4" t="s">
        <v>12</v>
      </c>
      <c r="C12" s="4"/>
      <c r="D12" s="4"/>
      <c r="E12" s="4"/>
      <c r="F12" s="4"/>
      <c r="G12" s="4"/>
      <c r="H12" s="4"/>
    </row>
    <row r="13" customFormat="false" ht="21.75" hidden="false" customHeight="true" outlineLevel="0" collapsed="false">
      <c r="A13" s="3"/>
      <c r="B13" s="4"/>
      <c r="C13" s="4"/>
      <c r="D13" s="4"/>
      <c r="E13" s="4"/>
      <c r="F13" s="4"/>
      <c r="G13" s="4"/>
      <c r="H13" s="4"/>
    </row>
    <row r="14" customFormat="false" ht="21.75" hidden="false" customHeight="true" outlineLevel="0" collapsed="false">
      <c r="A14" s="5" t="s">
        <v>13</v>
      </c>
      <c r="B14" s="5"/>
      <c r="C14" s="5"/>
      <c r="D14" s="5"/>
      <c r="E14" s="5"/>
      <c r="F14" s="5"/>
      <c r="G14" s="5"/>
      <c r="H14" s="5"/>
    </row>
    <row r="15" customFormat="false" ht="33.75" hidden="false" customHeight="true" outlineLevel="0" collapsed="false">
      <c r="A15" s="6" t="s">
        <v>14</v>
      </c>
      <c r="B15" s="6"/>
      <c r="C15" s="6"/>
      <c r="D15" s="6"/>
      <c r="E15" s="6"/>
      <c r="F15" s="6"/>
      <c r="G15" s="6"/>
      <c r="H15" s="6"/>
    </row>
    <row r="16" customFormat="false" ht="21.75" hidden="false" customHeight="true" outlineLevel="0" collapsed="false">
      <c r="A16" s="7"/>
      <c r="B16" s="4"/>
      <c r="C16" s="4"/>
      <c r="D16" s="4"/>
      <c r="E16" s="4"/>
      <c r="F16" s="4"/>
      <c r="G16" s="4"/>
      <c r="H16" s="4"/>
    </row>
    <row r="17" customFormat="false" ht="21.75" hidden="false" customHeight="true" outlineLevel="0" collapsed="false">
      <c r="A17" s="8" t="s">
        <v>15</v>
      </c>
      <c r="B17" s="8"/>
      <c r="C17" s="8"/>
      <c r="D17" s="8"/>
      <c r="E17" s="8"/>
      <c r="F17" s="8"/>
      <c r="G17" s="8"/>
      <c r="H17" s="8"/>
    </row>
    <row r="18" customFormat="false" ht="21.75" hidden="false" customHeight="true" outlineLevel="0" collapsed="false">
      <c r="A18" s="9" t="s">
        <v>16</v>
      </c>
      <c r="B18" s="4" t="s">
        <v>17</v>
      </c>
      <c r="C18" s="4"/>
      <c r="D18" s="4"/>
      <c r="E18" s="4"/>
      <c r="F18" s="4"/>
      <c r="G18" s="4"/>
      <c r="H18" s="4"/>
    </row>
    <row r="19" customFormat="false" ht="21.75" hidden="false" customHeight="true" outlineLevel="0" collapsed="false">
      <c r="A19" s="3" t="s">
        <v>18</v>
      </c>
      <c r="B19" s="4" t="s">
        <v>19</v>
      </c>
      <c r="C19" s="4"/>
      <c r="D19" s="4"/>
      <c r="E19" s="4"/>
      <c r="F19" s="4"/>
      <c r="G19" s="4"/>
      <c r="H19" s="4"/>
    </row>
    <row r="20" customFormat="false" ht="21.75" hidden="false" customHeight="true" outlineLevel="0" collapsed="false">
      <c r="A20" s="3" t="s">
        <v>20</v>
      </c>
      <c r="B20" s="4" t="s">
        <v>21</v>
      </c>
      <c r="C20" s="4"/>
      <c r="D20" s="4"/>
      <c r="E20" s="4"/>
      <c r="F20" s="4"/>
      <c r="G20" s="4"/>
      <c r="H20" s="4"/>
    </row>
    <row r="21" customFormat="false" ht="21.75" hidden="false" customHeight="true" outlineLevel="0" collapsed="false">
      <c r="A21" s="3" t="s">
        <v>22</v>
      </c>
      <c r="B21" s="4" t="s">
        <v>23</v>
      </c>
      <c r="C21" s="4"/>
      <c r="D21" s="4"/>
      <c r="E21" s="4"/>
      <c r="F21" s="4"/>
      <c r="G21" s="4"/>
      <c r="H21" s="4"/>
    </row>
    <row r="22" customFormat="false" ht="21.75" hidden="false" customHeight="true" outlineLevel="0" collapsed="false">
      <c r="A22" s="3"/>
      <c r="B22" s="4"/>
      <c r="C22" s="4"/>
      <c r="D22" s="4"/>
      <c r="E22" s="4"/>
      <c r="F22" s="4"/>
      <c r="G22" s="4"/>
      <c r="H22" s="4"/>
    </row>
    <row r="23" customFormat="false" ht="21.75" hidden="false" customHeight="true" outlineLevel="0" collapsed="false">
      <c r="A23" s="5" t="s">
        <v>24</v>
      </c>
      <c r="B23" s="5"/>
      <c r="C23" s="5"/>
      <c r="D23" s="5"/>
      <c r="E23" s="5"/>
      <c r="F23" s="5"/>
      <c r="G23" s="5"/>
      <c r="H23" s="5"/>
    </row>
    <row r="24" customFormat="false" ht="33.75" hidden="false" customHeight="true" outlineLevel="0" collapsed="false">
      <c r="A24" s="4" t="s">
        <v>25</v>
      </c>
      <c r="B24" s="4"/>
      <c r="C24" s="4"/>
      <c r="D24" s="4"/>
      <c r="E24" s="4"/>
      <c r="F24" s="4"/>
      <c r="G24" s="4"/>
      <c r="H24" s="4"/>
    </row>
    <row r="25" customFormat="false" ht="33.75" hidden="false" customHeight="true" outlineLevel="0" collapsed="false">
      <c r="A25" s="4" t="s">
        <v>26</v>
      </c>
      <c r="B25" s="4"/>
      <c r="C25" s="4"/>
      <c r="D25" s="4"/>
      <c r="E25" s="4"/>
      <c r="F25" s="4"/>
      <c r="G25" s="4"/>
      <c r="H25" s="4"/>
    </row>
    <row r="26" customFormat="false" ht="33.75" hidden="false" customHeight="true" outlineLevel="0" collapsed="false">
      <c r="A26" s="4" t="s">
        <v>27</v>
      </c>
      <c r="B26" s="4"/>
      <c r="C26" s="4"/>
      <c r="D26" s="4"/>
      <c r="E26" s="4"/>
      <c r="F26" s="4"/>
      <c r="G26" s="4"/>
      <c r="H26" s="4"/>
    </row>
    <row r="27" customFormat="false" ht="33.75" hidden="false" customHeight="true" outlineLevel="0" collapsed="false">
      <c r="A27" s="4" t="s">
        <v>28</v>
      </c>
      <c r="B27" s="4"/>
      <c r="C27" s="4"/>
      <c r="D27" s="4"/>
      <c r="E27" s="4"/>
      <c r="F27" s="4"/>
      <c r="G27" s="4"/>
      <c r="H27" s="4"/>
    </row>
    <row r="28" customFormat="false" ht="33.75" hidden="false" customHeight="true" outlineLevel="0" collapsed="false">
      <c r="A28" s="4" t="s">
        <v>29</v>
      </c>
      <c r="B28" s="4"/>
      <c r="C28" s="4"/>
      <c r="D28" s="4"/>
      <c r="E28" s="4"/>
      <c r="F28" s="4"/>
      <c r="G28" s="4"/>
      <c r="H28" s="4"/>
    </row>
  </sheetData>
  <mergeCells count="27">
    <mergeCell ref="A1:H1"/>
    <mergeCell ref="A2:H2"/>
    <mergeCell ref="B4:H4"/>
    <mergeCell ref="A5:H5"/>
    <mergeCell ref="A6:H6"/>
    <mergeCell ref="B7:H7"/>
    <mergeCell ref="A8:H8"/>
    <mergeCell ref="B9:H9"/>
    <mergeCell ref="B10:H10"/>
    <mergeCell ref="B11:H11"/>
    <mergeCell ref="B12:H12"/>
    <mergeCell ref="B13:H13"/>
    <mergeCell ref="A14:H14"/>
    <mergeCell ref="A15:H15"/>
    <mergeCell ref="B16:H16"/>
    <mergeCell ref="A17:H17"/>
    <mergeCell ref="B18:H18"/>
    <mergeCell ref="B19:H19"/>
    <mergeCell ref="B20:H20"/>
    <mergeCell ref="B21:H21"/>
    <mergeCell ref="B22:H22"/>
    <mergeCell ref="A23:H23"/>
    <mergeCell ref="A24:H24"/>
    <mergeCell ref="A25:H25"/>
    <mergeCell ref="A26:H26"/>
    <mergeCell ref="A27:H27"/>
    <mergeCell ref="A28:H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D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3" min="2" style="0" width="22"/>
    <col collapsed="false" customWidth="true" hidden="false" outlineLevel="0" max="4" min="4" style="0" width="14"/>
  </cols>
  <sheetData>
    <row r="1" customFormat="false" ht="30" hidden="false" customHeight="true" outlineLevel="0" collapsed="false">
      <c r="A1" s="1" t="s">
        <v>30</v>
      </c>
      <c r="B1" s="1"/>
      <c r="C1" s="1"/>
      <c r="D1" s="1"/>
    </row>
    <row r="2" customFormat="false" ht="18" hidden="false" customHeight="true" outlineLevel="0" collapsed="false">
      <c r="A2" s="2" t="s">
        <v>31</v>
      </c>
      <c r="B2" s="2"/>
      <c r="C2" s="2"/>
      <c r="D2" s="2"/>
    </row>
    <row r="4" customFormat="false" ht="19.5" hidden="false" customHeight="true" outlineLevel="0" collapsed="false">
      <c r="A4" s="10" t="s">
        <v>32</v>
      </c>
      <c r="B4" s="10"/>
      <c r="C4" s="10"/>
      <c r="D4" s="10"/>
    </row>
    <row r="5" customFormat="false" ht="15" hidden="false" customHeight="false" outlineLevel="0" collapsed="false">
      <c r="A5" s="11" t="s">
        <v>33</v>
      </c>
      <c r="B5" s="12" t="s">
        <v>34</v>
      </c>
    </row>
    <row r="6" customFormat="false" ht="15" hidden="false" customHeight="false" outlineLevel="0" collapsed="false">
      <c r="A6" s="11" t="s">
        <v>35</v>
      </c>
      <c r="B6" s="12" t="s">
        <v>36</v>
      </c>
    </row>
    <row r="7" customFormat="false" ht="15" hidden="false" customHeight="false" outlineLevel="0" collapsed="false">
      <c r="A7" s="11" t="s">
        <v>37</v>
      </c>
      <c r="B7" s="12" t="s">
        <v>38</v>
      </c>
    </row>
    <row r="8" customFormat="false" ht="15" hidden="false" customHeight="false" outlineLevel="0" collapsed="false">
      <c r="A8" s="11" t="s">
        <v>39</v>
      </c>
      <c r="B8" s="12" t="s">
        <v>40</v>
      </c>
    </row>
    <row r="9" customFormat="false" ht="15" hidden="false" customHeight="false" outlineLevel="0" collapsed="false">
      <c r="A9" s="11" t="s">
        <v>41</v>
      </c>
      <c r="B9" s="13" t="n">
        <v>500</v>
      </c>
    </row>
    <row r="10" customFormat="false" ht="15" hidden="false" customHeight="false" outlineLevel="0" collapsed="false">
      <c r="A10" s="11" t="s">
        <v>42</v>
      </c>
      <c r="B10" s="14" t="n">
        <v>46188</v>
      </c>
    </row>
    <row r="11" customFormat="false" ht="15" hidden="false" customHeight="false" outlineLevel="0" collapsed="false">
      <c r="A11" s="11" t="s">
        <v>43</v>
      </c>
      <c r="B11" s="14" t="n">
        <v>46198</v>
      </c>
    </row>
    <row r="12" customFormat="false" ht="15" hidden="false" customHeight="false" outlineLevel="0" collapsed="false">
      <c r="A12" s="11" t="s">
        <v>44</v>
      </c>
      <c r="B12" s="12" t="s">
        <v>45</v>
      </c>
    </row>
    <row r="14" customFormat="false" ht="19.5" hidden="false" customHeight="true" outlineLevel="0" collapsed="false">
      <c r="A14" s="10" t="s">
        <v>46</v>
      </c>
      <c r="B14" s="10"/>
      <c r="C14" s="10"/>
      <c r="D14" s="10"/>
    </row>
    <row r="15" customFormat="false" ht="25.5" hidden="false" customHeight="true" outlineLevel="0" collapsed="false">
      <c r="A15" s="15" t="s">
        <v>47</v>
      </c>
      <c r="B15" s="16" t="str">
        <f aca="false">IF(COUNTIF('Approval Checklist'!$B$5:$B$46,"Not approved")&gt;0,"NOT CLEARED",IF(COUNTIF('Approval Checklist'!$B$5:$B$46,"Pending")&gt;0,"CONDITIONAL",IF(COUNTIF('Approval Checklist'!$B$5:$B$46,"Approved")&gt;0,"CLEARED","—")))</f>
        <v>CONDITIONAL</v>
      </c>
      <c r="C15" s="17" t="str">
        <f aca="false">IF(B15="NOT CLEARED","Do not start bulk — resolve rejected items first.",IF(B15="CONDITIONAL","Resolve pending items before or at bulk start.",IF(B15="CLEARED","All applicable checks approved — cleared for bulk.","Complete the checklist.")))</f>
        <v>Resolve pending items before or at bulk start.</v>
      </c>
      <c r="D15" s="17"/>
    </row>
    <row r="16" customFormat="false" ht="15" hidden="false" customHeight="false" outlineLevel="0" collapsed="false">
      <c r="A16" s="18" t="s">
        <v>48</v>
      </c>
      <c r="B16" s="19" t="n">
        <f aca="false">IFERROR(COUNTIF('Approval Checklist'!$B$5:$B$46,"Approved")/(COUNTIF('Approval Checklist'!$B$5:$B$46,"Approved")+COUNTIF('Approval Checklist'!$B$5:$B$46,"Pending")+COUNTIF('Approval Checklist'!$B$5:$B$46,"Not approved")),0)</f>
        <v>0.84375</v>
      </c>
      <c r="C16" s="20" t="s">
        <v>49</v>
      </c>
      <c r="D16" s="20"/>
    </row>
    <row r="18" customFormat="false" ht="19.5" hidden="false" customHeight="true" outlineLevel="0" collapsed="false">
      <c r="A18" s="10" t="s">
        <v>50</v>
      </c>
      <c r="B18" s="10"/>
      <c r="C18" s="10"/>
      <c r="D18" s="10"/>
    </row>
    <row r="19" customFormat="false" ht="15" hidden="false" customHeight="false" outlineLevel="0" collapsed="false">
      <c r="A19" s="21" t="s">
        <v>51</v>
      </c>
      <c r="B19" s="21" t="s">
        <v>52</v>
      </c>
      <c r="C19" s="21" t="s">
        <v>53</v>
      </c>
      <c r="D19" s="21" t="s">
        <v>54</v>
      </c>
    </row>
    <row r="20" customFormat="false" ht="15" hidden="false" customHeight="false" outlineLevel="0" collapsed="false">
      <c r="A20" s="22"/>
      <c r="B20" s="11" t="s">
        <v>55</v>
      </c>
      <c r="C20" s="22"/>
      <c r="D20" s="23"/>
    </row>
    <row r="21" customFormat="false" ht="15" hidden="false" customHeight="false" outlineLevel="0" collapsed="false">
      <c r="A21" s="24"/>
      <c r="B21" s="25" t="s">
        <v>56</v>
      </c>
      <c r="C21" s="24"/>
      <c r="D21" s="26"/>
    </row>
    <row r="22" customFormat="false" ht="15" hidden="false" customHeight="false" outlineLevel="0" collapsed="false">
      <c r="A22" s="22"/>
      <c r="B22" s="11" t="s">
        <v>57</v>
      </c>
      <c r="C22" s="22"/>
      <c r="D22" s="23"/>
    </row>
    <row r="23" customFormat="false" ht="15" hidden="false" customHeight="false" outlineLevel="0" collapsed="false">
      <c r="A23" s="24"/>
      <c r="B23" s="25" t="s">
        <v>58</v>
      </c>
      <c r="C23" s="24"/>
      <c r="D23" s="26"/>
    </row>
    <row r="24" customFormat="false" ht="15" hidden="false" customHeight="false" outlineLevel="0" collapsed="false">
      <c r="A24" s="22"/>
      <c r="B24" s="11"/>
      <c r="C24" s="22"/>
      <c r="D24" s="23"/>
    </row>
    <row r="25" customFormat="false" ht="15" hidden="false" customHeight="false" outlineLevel="0" collapsed="false">
      <c r="A25" s="24"/>
      <c r="B25" s="25"/>
      <c r="C25" s="24"/>
      <c r="D25" s="26"/>
    </row>
  </sheetData>
  <mergeCells count="7">
    <mergeCell ref="A1:D1"/>
    <mergeCell ref="A2:D2"/>
    <mergeCell ref="A4:D4"/>
    <mergeCell ref="A14:D14"/>
    <mergeCell ref="C15:D15"/>
    <mergeCell ref="C16:D16"/>
    <mergeCell ref="A18:D18"/>
  </mergeCells>
  <conditionalFormatting sqref="B15">
    <cfRule type="cellIs" priority="2" operator="equal" aboveAverage="0" equalAverage="0" bottom="0" percent="0" rank="0" text="" dxfId="0">
      <formula>"CLEARED"</formula>
    </cfRule>
    <cfRule type="cellIs" priority="3" operator="equal" aboveAverage="0" equalAverage="0" bottom="0" percent="0" rank="0" text="" dxfId="1">
      <formula>"CONDITIONAL"</formula>
    </cfRule>
    <cfRule type="cellIs" priority="4" operator="equal" aboveAverage="0" equalAverage="0" bottom="0" percent="0" rank="0" text="" dxfId="2">
      <formula>"NOT CLEARED"</formula>
    </cfRule>
  </conditionalFormatting>
  <dataValidations count="1">
    <dataValidation allowBlank="true" errorStyle="stop" operator="between" showDropDown="false" showErrorMessage="false" showInputMessage="false" sqref="D20:D25" type="list">
      <formula1>"Yes,No"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E4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3" min="2" style="0" width="14"/>
    <col collapsed="false" customWidth="true" hidden="false" outlineLevel="0" max="4" min="4" style="0" width="13"/>
    <col collapsed="false" customWidth="true" hidden="false" outlineLevel="0" max="5" min="5" style="0" width="30"/>
  </cols>
  <sheetData>
    <row r="1" customFormat="false" ht="30" hidden="false" customHeight="true" outlineLevel="0" collapsed="false">
      <c r="A1" s="1" t="s">
        <v>59</v>
      </c>
      <c r="B1" s="1"/>
      <c r="C1" s="1"/>
      <c r="D1" s="1"/>
      <c r="E1" s="1"/>
    </row>
    <row r="2" customFormat="false" ht="18" hidden="false" customHeight="true" outlineLevel="0" collapsed="false">
      <c r="A2" s="2" t="s">
        <v>60</v>
      </c>
      <c r="B2" s="2"/>
      <c r="C2" s="2"/>
      <c r="D2" s="2"/>
      <c r="E2" s="2"/>
    </row>
    <row r="4" customFormat="false" ht="19.5" hidden="false" customHeight="true" outlineLevel="0" collapsed="false">
      <c r="A4" s="27" t="s">
        <v>61</v>
      </c>
      <c r="B4" s="27" t="s">
        <v>47</v>
      </c>
      <c r="C4" s="27" t="s">
        <v>62</v>
      </c>
      <c r="D4" s="27" t="s">
        <v>63</v>
      </c>
      <c r="E4" s="27" t="s">
        <v>64</v>
      </c>
    </row>
    <row r="5" customFormat="false" ht="18" hidden="false" customHeight="true" outlineLevel="0" collapsed="false">
      <c r="A5" s="10" t="s">
        <v>65</v>
      </c>
      <c r="B5" s="10"/>
      <c r="C5" s="10"/>
      <c r="D5" s="10"/>
      <c r="E5" s="10"/>
    </row>
    <row r="6" customFormat="false" ht="21.75" hidden="false" customHeight="true" outlineLevel="0" collapsed="false">
      <c r="A6" s="28" t="s">
        <v>66</v>
      </c>
      <c r="B6" s="29" t="s">
        <v>16</v>
      </c>
      <c r="C6" s="23" t="s">
        <v>67</v>
      </c>
      <c r="D6" s="30" t="n">
        <v>46188</v>
      </c>
      <c r="E6" s="31" t="s">
        <v>68</v>
      </c>
    </row>
    <row r="7" customFormat="false" ht="21.75" hidden="false" customHeight="true" outlineLevel="0" collapsed="false">
      <c r="A7" s="28" t="s">
        <v>69</v>
      </c>
      <c r="B7" s="29" t="s">
        <v>16</v>
      </c>
      <c r="C7" s="23" t="s">
        <v>67</v>
      </c>
      <c r="D7" s="30" t="n">
        <v>46188</v>
      </c>
      <c r="E7" s="31"/>
    </row>
    <row r="8" customFormat="false" ht="21.75" hidden="false" customHeight="true" outlineLevel="0" collapsed="false">
      <c r="A8" s="28" t="s">
        <v>70</v>
      </c>
      <c r="B8" s="29" t="s">
        <v>18</v>
      </c>
      <c r="C8" s="23" t="s">
        <v>71</v>
      </c>
      <c r="D8" s="30" t="n">
        <v>46195</v>
      </c>
      <c r="E8" s="31" t="s">
        <v>72</v>
      </c>
    </row>
    <row r="9" customFormat="false" ht="21.75" hidden="false" customHeight="true" outlineLevel="0" collapsed="false">
      <c r="A9" s="28" t="s">
        <v>73</v>
      </c>
      <c r="B9" s="29" t="s">
        <v>16</v>
      </c>
      <c r="C9" s="23" t="s">
        <v>74</v>
      </c>
      <c r="D9" s="30" t="n">
        <v>46188</v>
      </c>
      <c r="E9" s="31"/>
    </row>
    <row r="10" customFormat="false" ht="21.75" hidden="false" customHeight="true" outlineLevel="0" collapsed="false">
      <c r="A10" s="28" t="s">
        <v>75</v>
      </c>
      <c r="B10" s="29" t="s">
        <v>16</v>
      </c>
      <c r="C10" s="23" t="s">
        <v>71</v>
      </c>
      <c r="D10" s="30" t="n">
        <v>46188</v>
      </c>
      <c r="E10" s="31"/>
    </row>
    <row r="11" customFormat="false" ht="18" hidden="false" customHeight="true" outlineLevel="0" collapsed="false">
      <c r="A11" s="10" t="s">
        <v>76</v>
      </c>
      <c r="B11" s="10"/>
      <c r="C11" s="10"/>
      <c r="D11" s="10"/>
      <c r="E11" s="10"/>
    </row>
    <row r="12" customFormat="false" ht="21.75" hidden="false" customHeight="true" outlineLevel="0" collapsed="false">
      <c r="A12" s="28" t="s">
        <v>77</v>
      </c>
      <c r="B12" s="29" t="s">
        <v>16</v>
      </c>
      <c r="C12" s="23" t="s">
        <v>67</v>
      </c>
      <c r="D12" s="30" t="n">
        <v>46188</v>
      </c>
      <c r="E12" s="31"/>
    </row>
    <row r="13" customFormat="false" ht="21.75" hidden="false" customHeight="true" outlineLevel="0" collapsed="false">
      <c r="A13" s="28" t="s">
        <v>78</v>
      </c>
      <c r="B13" s="29" t="s">
        <v>16</v>
      </c>
      <c r="C13" s="23" t="s">
        <v>67</v>
      </c>
      <c r="D13" s="30" t="n">
        <v>46188</v>
      </c>
      <c r="E13" s="31"/>
    </row>
    <row r="14" customFormat="false" ht="21.75" hidden="false" customHeight="true" outlineLevel="0" collapsed="false">
      <c r="A14" s="28" t="s">
        <v>79</v>
      </c>
      <c r="B14" s="29" t="s">
        <v>18</v>
      </c>
      <c r="C14" s="23" t="s">
        <v>56</v>
      </c>
      <c r="D14" s="30" t="n">
        <v>46195</v>
      </c>
      <c r="E14" s="31" t="s">
        <v>80</v>
      </c>
    </row>
    <row r="15" customFormat="false" ht="21.75" hidden="false" customHeight="true" outlineLevel="0" collapsed="false">
      <c r="A15" s="28" t="s">
        <v>81</v>
      </c>
      <c r="B15" s="29" t="s">
        <v>16</v>
      </c>
      <c r="C15" s="23" t="s">
        <v>74</v>
      </c>
      <c r="D15" s="30" t="n">
        <v>46188</v>
      </c>
      <c r="E15" s="31"/>
    </row>
    <row r="16" customFormat="false" ht="21.75" hidden="false" customHeight="true" outlineLevel="0" collapsed="false">
      <c r="A16" s="28" t="s">
        <v>82</v>
      </c>
      <c r="B16" s="29" t="s">
        <v>16</v>
      </c>
      <c r="C16" s="23" t="s">
        <v>74</v>
      </c>
      <c r="D16" s="30" t="n">
        <v>46188</v>
      </c>
      <c r="E16" s="31"/>
    </row>
    <row r="17" customFormat="false" ht="18" hidden="false" customHeight="true" outlineLevel="0" collapsed="false">
      <c r="A17" s="10" t="s">
        <v>83</v>
      </c>
      <c r="B17" s="10"/>
      <c r="C17" s="10"/>
      <c r="D17" s="10"/>
      <c r="E17" s="10"/>
    </row>
    <row r="18" customFormat="false" ht="21.75" hidden="false" customHeight="true" outlineLevel="0" collapsed="false">
      <c r="A18" s="28" t="s">
        <v>84</v>
      </c>
      <c r="B18" s="29" t="s">
        <v>16</v>
      </c>
      <c r="C18" s="23" t="s">
        <v>67</v>
      </c>
      <c r="D18" s="30" t="n">
        <v>46188</v>
      </c>
      <c r="E18" s="31" t="s">
        <v>85</v>
      </c>
    </row>
    <row r="19" customFormat="false" ht="21.75" hidden="false" customHeight="true" outlineLevel="0" collapsed="false">
      <c r="A19" s="28" t="s">
        <v>86</v>
      </c>
      <c r="B19" s="29" t="s">
        <v>16</v>
      </c>
      <c r="C19" s="23" t="s">
        <v>67</v>
      </c>
      <c r="D19" s="30" t="n">
        <v>46188</v>
      </c>
      <c r="E19" s="31"/>
    </row>
    <row r="20" customFormat="false" ht="21.75" hidden="false" customHeight="true" outlineLevel="0" collapsed="false">
      <c r="A20" s="28" t="s">
        <v>87</v>
      </c>
      <c r="B20" s="29" t="s">
        <v>16</v>
      </c>
      <c r="C20" s="23" t="s">
        <v>71</v>
      </c>
      <c r="D20" s="30" t="n">
        <v>46188</v>
      </c>
      <c r="E20" s="31"/>
    </row>
    <row r="21" customFormat="false" ht="21.75" hidden="false" customHeight="true" outlineLevel="0" collapsed="false">
      <c r="A21" s="28" t="s">
        <v>88</v>
      </c>
      <c r="B21" s="29" t="s">
        <v>16</v>
      </c>
      <c r="C21" s="23" t="s">
        <v>56</v>
      </c>
      <c r="D21" s="30" t="n">
        <v>46188</v>
      </c>
      <c r="E21" s="31"/>
    </row>
    <row r="22" customFormat="false" ht="21.75" hidden="false" customHeight="true" outlineLevel="0" collapsed="false">
      <c r="A22" s="28" t="s">
        <v>89</v>
      </c>
      <c r="B22" s="29" t="s">
        <v>16</v>
      </c>
      <c r="C22" s="23" t="s">
        <v>74</v>
      </c>
      <c r="D22" s="30" t="n">
        <v>46188</v>
      </c>
      <c r="E22" s="31"/>
    </row>
    <row r="23" customFormat="false" ht="18" hidden="false" customHeight="true" outlineLevel="0" collapsed="false">
      <c r="A23" s="10" t="s">
        <v>90</v>
      </c>
      <c r="B23" s="10"/>
      <c r="C23" s="10"/>
      <c r="D23" s="10"/>
      <c r="E23" s="10"/>
    </row>
    <row r="24" customFormat="false" ht="21.75" hidden="false" customHeight="true" outlineLevel="0" collapsed="false">
      <c r="A24" s="28" t="s">
        <v>91</v>
      </c>
      <c r="B24" s="29" t="s">
        <v>16</v>
      </c>
      <c r="C24" s="23" t="s">
        <v>67</v>
      </c>
      <c r="D24" s="30" t="n">
        <v>46188</v>
      </c>
      <c r="E24" s="31"/>
    </row>
    <row r="25" customFormat="false" ht="21.75" hidden="false" customHeight="true" outlineLevel="0" collapsed="false">
      <c r="A25" s="28" t="s">
        <v>92</v>
      </c>
      <c r="B25" s="29" t="s">
        <v>16</v>
      </c>
      <c r="C25" s="23" t="s">
        <v>56</v>
      </c>
      <c r="D25" s="30" t="n">
        <v>46188</v>
      </c>
      <c r="E25" s="31"/>
    </row>
    <row r="26" customFormat="false" ht="21.75" hidden="false" customHeight="true" outlineLevel="0" collapsed="false">
      <c r="A26" s="28" t="s">
        <v>93</v>
      </c>
      <c r="B26" s="29" t="s">
        <v>18</v>
      </c>
      <c r="C26" s="23" t="s">
        <v>71</v>
      </c>
      <c r="D26" s="30" t="n">
        <v>46195</v>
      </c>
      <c r="E26" s="31" t="s">
        <v>94</v>
      </c>
    </row>
    <row r="27" customFormat="false" ht="21.75" hidden="false" customHeight="true" outlineLevel="0" collapsed="false">
      <c r="A27" s="28" t="s">
        <v>95</v>
      </c>
      <c r="B27" s="29" t="s">
        <v>22</v>
      </c>
      <c r="C27" s="23"/>
      <c r="D27" s="30"/>
      <c r="E27" s="31" t="s">
        <v>96</v>
      </c>
    </row>
    <row r="28" customFormat="false" ht="18" hidden="false" customHeight="true" outlineLevel="0" collapsed="false">
      <c r="A28" s="10" t="s">
        <v>97</v>
      </c>
      <c r="B28" s="10"/>
      <c r="C28" s="10"/>
      <c r="D28" s="10"/>
      <c r="E28" s="10"/>
    </row>
    <row r="29" customFormat="false" ht="21.75" hidden="false" customHeight="true" outlineLevel="0" collapsed="false">
      <c r="A29" s="28" t="s">
        <v>98</v>
      </c>
      <c r="B29" s="29" t="s">
        <v>16</v>
      </c>
      <c r="C29" s="23" t="s">
        <v>56</v>
      </c>
      <c r="D29" s="30" t="n">
        <v>46188</v>
      </c>
      <c r="E29" s="31"/>
    </row>
    <row r="30" customFormat="false" ht="21.75" hidden="false" customHeight="true" outlineLevel="0" collapsed="false">
      <c r="A30" s="28" t="s">
        <v>99</v>
      </c>
      <c r="B30" s="29" t="s">
        <v>16</v>
      </c>
      <c r="C30" s="23" t="s">
        <v>71</v>
      </c>
      <c r="D30" s="30" t="n">
        <v>46188</v>
      </c>
      <c r="E30" s="31" t="s">
        <v>100</v>
      </c>
    </row>
    <row r="31" customFormat="false" ht="21.75" hidden="false" customHeight="true" outlineLevel="0" collapsed="false">
      <c r="A31" s="28" t="s">
        <v>101</v>
      </c>
      <c r="B31" s="29" t="s">
        <v>16</v>
      </c>
      <c r="C31" s="23" t="s">
        <v>74</v>
      </c>
      <c r="D31" s="30" t="n">
        <v>46188</v>
      </c>
      <c r="E31" s="31"/>
    </row>
    <row r="32" customFormat="false" ht="18" hidden="false" customHeight="true" outlineLevel="0" collapsed="false">
      <c r="A32" s="10" t="s">
        <v>102</v>
      </c>
      <c r="B32" s="10"/>
      <c r="C32" s="10"/>
      <c r="D32" s="10"/>
      <c r="E32" s="10"/>
    </row>
    <row r="33" customFormat="false" ht="21.75" hidden="false" customHeight="true" outlineLevel="0" collapsed="false">
      <c r="A33" s="28" t="s">
        <v>103</v>
      </c>
      <c r="B33" s="29" t="s">
        <v>16</v>
      </c>
      <c r="C33" s="23" t="s">
        <v>56</v>
      </c>
      <c r="D33" s="30" t="n">
        <v>46188</v>
      </c>
      <c r="E33" s="31"/>
    </row>
    <row r="34" customFormat="false" ht="21.75" hidden="false" customHeight="true" outlineLevel="0" collapsed="false">
      <c r="A34" s="28" t="s">
        <v>104</v>
      </c>
      <c r="B34" s="29" t="s">
        <v>18</v>
      </c>
      <c r="C34" s="23" t="s">
        <v>67</v>
      </c>
      <c r="D34" s="30" t="n">
        <v>46195</v>
      </c>
      <c r="E34" s="31" t="s">
        <v>105</v>
      </c>
    </row>
    <row r="35" customFormat="false" ht="21.75" hidden="false" customHeight="true" outlineLevel="0" collapsed="false">
      <c r="A35" s="28" t="s">
        <v>106</v>
      </c>
      <c r="B35" s="29" t="s">
        <v>16</v>
      </c>
      <c r="C35" s="23" t="s">
        <v>74</v>
      </c>
      <c r="D35" s="30" t="n">
        <v>46188</v>
      </c>
      <c r="E35" s="31"/>
    </row>
    <row r="36" customFormat="false" ht="21.75" hidden="false" customHeight="true" outlineLevel="0" collapsed="false">
      <c r="A36" s="28" t="s">
        <v>107</v>
      </c>
      <c r="B36" s="29" t="s">
        <v>16</v>
      </c>
      <c r="C36" s="23" t="s">
        <v>56</v>
      </c>
      <c r="D36" s="30" t="n">
        <v>46188</v>
      </c>
      <c r="E36" s="31"/>
    </row>
    <row r="37" customFormat="false" ht="18" hidden="false" customHeight="true" outlineLevel="0" collapsed="false">
      <c r="A37" s="10" t="s">
        <v>108</v>
      </c>
      <c r="B37" s="10"/>
      <c r="C37" s="10"/>
      <c r="D37" s="10"/>
      <c r="E37" s="10"/>
    </row>
    <row r="38" customFormat="false" ht="21.75" hidden="false" customHeight="true" outlineLevel="0" collapsed="false">
      <c r="A38" s="28" t="s">
        <v>109</v>
      </c>
      <c r="B38" s="29" t="s">
        <v>16</v>
      </c>
      <c r="C38" s="23" t="s">
        <v>74</v>
      </c>
      <c r="D38" s="30" t="n">
        <v>46188</v>
      </c>
      <c r="E38" s="31"/>
    </row>
    <row r="39" customFormat="false" ht="21.75" hidden="false" customHeight="true" outlineLevel="0" collapsed="false">
      <c r="A39" s="28" t="s">
        <v>110</v>
      </c>
      <c r="B39" s="29" t="s">
        <v>16</v>
      </c>
      <c r="C39" s="23" t="s">
        <v>74</v>
      </c>
      <c r="D39" s="30" t="n">
        <v>46188</v>
      </c>
      <c r="E39" s="31"/>
    </row>
    <row r="40" customFormat="false" ht="21.75" hidden="false" customHeight="true" outlineLevel="0" collapsed="false">
      <c r="A40" s="28" t="s">
        <v>111</v>
      </c>
      <c r="B40" s="29" t="s">
        <v>16</v>
      </c>
      <c r="C40" s="23" t="s">
        <v>56</v>
      </c>
      <c r="D40" s="30" t="n">
        <v>46188</v>
      </c>
      <c r="E40" s="31"/>
    </row>
    <row r="41" customFormat="false" ht="21.75" hidden="false" customHeight="true" outlineLevel="0" collapsed="false">
      <c r="A41" s="28" t="s">
        <v>112</v>
      </c>
      <c r="B41" s="29" t="s">
        <v>16</v>
      </c>
      <c r="C41" s="23" t="s">
        <v>67</v>
      </c>
      <c r="D41" s="30" t="n">
        <v>46188</v>
      </c>
      <c r="E41" s="31"/>
    </row>
    <row r="42" customFormat="false" ht="18" hidden="false" customHeight="true" outlineLevel="0" collapsed="false">
      <c r="A42" s="10" t="s">
        <v>113</v>
      </c>
      <c r="B42" s="10"/>
      <c r="C42" s="10"/>
      <c r="D42" s="10"/>
      <c r="E42" s="10"/>
    </row>
    <row r="43" customFormat="false" ht="21.75" hidden="false" customHeight="true" outlineLevel="0" collapsed="false">
      <c r="A43" s="28" t="s">
        <v>114</v>
      </c>
      <c r="B43" s="29" t="s">
        <v>16</v>
      </c>
      <c r="C43" s="23" t="s">
        <v>71</v>
      </c>
      <c r="D43" s="30" t="n">
        <v>46188</v>
      </c>
      <c r="E43" s="31"/>
    </row>
    <row r="44" customFormat="false" ht="21.75" hidden="false" customHeight="true" outlineLevel="0" collapsed="false">
      <c r="A44" s="28" t="s">
        <v>115</v>
      </c>
      <c r="B44" s="29" t="s">
        <v>16</v>
      </c>
      <c r="C44" s="23" t="s">
        <v>71</v>
      </c>
      <c r="D44" s="30" t="n">
        <v>46188</v>
      </c>
      <c r="E44" s="31"/>
    </row>
    <row r="45" customFormat="false" ht="21.75" hidden="false" customHeight="true" outlineLevel="0" collapsed="false">
      <c r="A45" s="28" t="s">
        <v>116</v>
      </c>
      <c r="B45" s="29" t="s">
        <v>22</v>
      </c>
      <c r="C45" s="23"/>
      <c r="D45" s="30"/>
      <c r="E45" s="31" t="s">
        <v>117</v>
      </c>
    </row>
    <row r="46" customFormat="false" ht="21.75" hidden="false" customHeight="true" outlineLevel="0" collapsed="false">
      <c r="A46" s="28" t="s">
        <v>118</v>
      </c>
      <c r="B46" s="29" t="s">
        <v>18</v>
      </c>
      <c r="C46" s="23" t="s">
        <v>67</v>
      </c>
      <c r="D46" s="30" t="n">
        <v>46195</v>
      </c>
      <c r="E46" s="31" t="s">
        <v>119</v>
      </c>
    </row>
  </sheetData>
  <mergeCells count="10">
    <mergeCell ref="A1:E1"/>
    <mergeCell ref="A2:E2"/>
    <mergeCell ref="A5:E5"/>
    <mergeCell ref="A11:E11"/>
    <mergeCell ref="A17:E17"/>
    <mergeCell ref="A23:E23"/>
    <mergeCell ref="A28:E28"/>
    <mergeCell ref="A32:E32"/>
    <mergeCell ref="A37:E37"/>
    <mergeCell ref="A42:E42"/>
  </mergeCells>
  <conditionalFormatting sqref="B5:B46">
    <cfRule type="cellIs" priority="2" operator="equal" aboveAverage="0" equalAverage="0" bottom="0" percent="0" rank="0" text="" dxfId="3">
      <formula>"Approved"</formula>
    </cfRule>
    <cfRule type="cellIs" priority="3" operator="equal" aboveAverage="0" equalAverage="0" bottom="0" percent="0" rank="0" text="" dxfId="4">
      <formula>"Pending"</formula>
    </cfRule>
    <cfRule type="cellIs" priority="4" operator="equal" aboveAverage="0" equalAverage="0" bottom="0" percent="0" rank="0" text="" dxfId="5">
      <formula>"Not approved"</formula>
    </cfRule>
    <cfRule type="cellIs" priority="5" operator="equal" aboveAverage="0" equalAverage="0" bottom="0" percent="0" rank="0" text="" dxfId="6">
      <formula>"N/A"</formula>
    </cfRule>
  </conditionalFormatting>
  <dataValidations count="2">
    <dataValidation allowBlank="true" errorStyle="stop" operator="between" showDropDown="false" showErrorMessage="false" showInputMessage="false" sqref="B5:B46" type="list">
      <formula1>"Approved,Pending,Not approved,N/A"</formula1>
      <formula2>0</formula2>
    </dataValidation>
    <dataValidation allowBlank="true" errorStyle="stop" operator="between" showDropDown="false" showErrorMessage="false" showInputMessage="false" sqref="C5:C46" type="list">
      <formula1>"Buyer,Factory,Merchandiser,QA,Both"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E7D32"/>
    <pageSetUpPr fitToPage="false"/>
  </sheetPr>
  <dimension ref="A1:I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4" topLeftCell="B5" activePane="bottomRight" state="frozen"/>
      <selection pane="topLeft" activeCell="A1" activeCellId="0" sqref="A1"/>
      <selection pane="topRight" activeCell="B1" activeCellId="0" sqref="B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0"/>
    <col collapsed="false" customWidth="true" hidden="false" outlineLevel="0" max="3" min="3" style="0" width="13"/>
    <col collapsed="false" customWidth="true" hidden="false" outlineLevel="0" max="4" min="4" style="0" width="10"/>
    <col collapsed="false" customWidth="true" hidden="false" outlineLevel="0" max="5" min="5" style="0" width="13"/>
    <col collapsed="false" customWidth="true" hidden="false" outlineLevel="0" max="8" min="6" style="0" width="12"/>
    <col collapsed="false" customWidth="true" hidden="false" outlineLevel="0" max="9" min="9" style="0" width="30"/>
  </cols>
  <sheetData>
    <row r="1" customFormat="false" ht="30" hidden="false" customHeight="true" outlineLevel="0" collapsed="false">
      <c r="A1" s="1" t="s">
        <v>120</v>
      </c>
      <c r="B1" s="1"/>
      <c r="C1" s="1"/>
      <c r="D1" s="1"/>
      <c r="E1" s="1"/>
      <c r="F1" s="1"/>
      <c r="G1" s="1"/>
      <c r="H1" s="1"/>
      <c r="I1" s="1"/>
    </row>
    <row r="2" customFormat="false" ht="18" hidden="false" customHeight="true" outlineLevel="0" collapsed="false">
      <c r="A2" s="2" t="s">
        <v>121</v>
      </c>
      <c r="B2" s="2"/>
      <c r="C2" s="2"/>
      <c r="D2" s="2"/>
      <c r="E2" s="2"/>
      <c r="F2" s="2"/>
      <c r="G2" s="2"/>
      <c r="H2" s="2"/>
      <c r="I2" s="2"/>
    </row>
    <row r="4" customFormat="false" ht="19.5" hidden="false" customHeight="true" outlineLevel="0" collapsed="false">
      <c r="A4" s="27" t="s">
        <v>122</v>
      </c>
      <c r="B4" s="27" t="s">
        <v>123</v>
      </c>
      <c r="C4" s="27" t="s">
        <v>124</v>
      </c>
      <c r="D4" s="27" t="s">
        <v>125</v>
      </c>
      <c r="E4" s="27" t="s">
        <v>126</v>
      </c>
      <c r="F4" s="27" t="s">
        <v>127</v>
      </c>
      <c r="G4" s="27" t="s">
        <v>128</v>
      </c>
      <c r="H4" s="27" t="s">
        <v>47</v>
      </c>
      <c r="I4" s="27" t="s">
        <v>129</v>
      </c>
    </row>
    <row r="5" customFormat="false" ht="23.85" hidden="false" customHeight="false" outlineLevel="0" collapsed="false">
      <c r="A5" s="32" t="n">
        <v>1</v>
      </c>
      <c r="B5" s="31" t="s">
        <v>130</v>
      </c>
      <c r="C5" s="23" t="s">
        <v>131</v>
      </c>
      <c r="D5" s="29" t="s">
        <v>132</v>
      </c>
      <c r="E5" s="23" t="s">
        <v>71</v>
      </c>
      <c r="F5" s="30" t="n">
        <v>46185</v>
      </c>
      <c r="G5" s="30" t="n">
        <v>46193</v>
      </c>
      <c r="H5" s="29" t="s">
        <v>133</v>
      </c>
      <c r="I5" s="31" t="s">
        <v>134</v>
      </c>
    </row>
    <row r="6" customFormat="false" ht="23.85" hidden="false" customHeight="false" outlineLevel="0" collapsed="false">
      <c r="A6" s="33" t="n">
        <v>2</v>
      </c>
      <c r="B6" s="31" t="s">
        <v>135</v>
      </c>
      <c r="C6" s="23" t="s">
        <v>136</v>
      </c>
      <c r="D6" s="34" t="s">
        <v>137</v>
      </c>
      <c r="E6" s="23" t="s">
        <v>56</v>
      </c>
      <c r="F6" s="30" t="n">
        <v>46187</v>
      </c>
      <c r="G6" s="30" t="n">
        <v>46194</v>
      </c>
      <c r="H6" s="34" t="s">
        <v>133</v>
      </c>
      <c r="I6" s="31" t="s">
        <v>138</v>
      </c>
    </row>
    <row r="7" customFormat="false" ht="23.85" hidden="false" customHeight="false" outlineLevel="0" collapsed="false">
      <c r="A7" s="32" t="n">
        <v>3</v>
      </c>
      <c r="B7" s="31" t="s">
        <v>139</v>
      </c>
      <c r="C7" s="23" t="s">
        <v>140</v>
      </c>
      <c r="D7" s="29" t="s">
        <v>137</v>
      </c>
      <c r="E7" s="23" t="s">
        <v>71</v>
      </c>
      <c r="F7" s="30" t="n">
        <v>46186</v>
      </c>
      <c r="G7" s="30" t="n">
        <v>46195</v>
      </c>
      <c r="H7" s="29" t="s">
        <v>141</v>
      </c>
      <c r="I7" s="31" t="s">
        <v>142</v>
      </c>
    </row>
    <row r="8" customFormat="false" ht="23.85" hidden="false" customHeight="false" outlineLevel="0" collapsed="false">
      <c r="A8" s="33" t="n">
        <v>4</v>
      </c>
      <c r="B8" s="31" t="s">
        <v>143</v>
      </c>
      <c r="C8" s="23" t="s">
        <v>144</v>
      </c>
      <c r="D8" s="34" t="s">
        <v>145</v>
      </c>
      <c r="E8" s="23" t="s">
        <v>67</v>
      </c>
      <c r="F8" s="30" t="n">
        <v>46188</v>
      </c>
      <c r="G8" s="30" t="n">
        <v>46198</v>
      </c>
      <c r="H8" s="34" t="s">
        <v>133</v>
      </c>
      <c r="I8" s="31" t="s">
        <v>146</v>
      </c>
    </row>
    <row r="9" customFormat="false" ht="15" hidden="false" customHeight="false" outlineLevel="0" collapsed="false">
      <c r="A9" s="32" t="n">
        <v>5</v>
      </c>
      <c r="B9" s="31"/>
      <c r="C9" s="23"/>
      <c r="D9" s="29"/>
      <c r="E9" s="23"/>
      <c r="F9" s="30"/>
      <c r="G9" s="30"/>
      <c r="H9" s="29"/>
      <c r="I9" s="31"/>
    </row>
    <row r="10" customFormat="false" ht="15" hidden="false" customHeight="false" outlineLevel="0" collapsed="false">
      <c r="A10" s="33" t="n">
        <v>6</v>
      </c>
      <c r="B10" s="31"/>
      <c r="C10" s="23"/>
      <c r="D10" s="34"/>
      <c r="E10" s="23"/>
      <c r="F10" s="30"/>
      <c r="G10" s="30"/>
      <c r="H10" s="34"/>
      <c r="I10" s="31"/>
    </row>
    <row r="11" customFormat="false" ht="15" hidden="false" customHeight="false" outlineLevel="0" collapsed="false">
      <c r="A11" s="32" t="n">
        <v>7</v>
      </c>
      <c r="B11" s="31"/>
      <c r="C11" s="23"/>
      <c r="D11" s="29"/>
      <c r="E11" s="23"/>
      <c r="F11" s="30"/>
      <c r="G11" s="30"/>
      <c r="H11" s="29"/>
      <c r="I11" s="31"/>
    </row>
    <row r="12" customFormat="false" ht="15" hidden="false" customHeight="false" outlineLevel="0" collapsed="false">
      <c r="A12" s="33" t="n">
        <v>8</v>
      </c>
      <c r="B12" s="31"/>
      <c r="C12" s="23"/>
      <c r="D12" s="34"/>
      <c r="E12" s="23"/>
      <c r="F12" s="30"/>
      <c r="G12" s="30"/>
      <c r="H12" s="34"/>
      <c r="I12" s="31"/>
    </row>
    <row r="13" customFormat="false" ht="15" hidden="false" customHeight="false" outlineLevel="0" collapsed="false">
      <c r="A13" s="32" t="n">
        <v>9</v>
      </c>
      <c r="B13" s="31"/>
      <c r="C13" s="23"/>
      <c r="D13" s="29"/>
      <c r="E13" s="23"/>
      <c r="F13" s="30"/>
      <c r="G13" s="30"/>
      <c r="H13" s="29"/>
      <c r="I13" s="31"/>
    </row>
    <row r="14" customFormat="false" ht="15" hidden="false" customHeight="false" outlineLevel="0" collapsed="false">
      <c r="A14" s="33" t="n">
        <v>10</v>
      </c>
      <c r="B14" s="31"/>
      <c r="C14" s="23"/>
      <c r="D14" s="34"/>
      <c r="E14" s="23"/>
      <c r="F14" s="30"/>
      <c r="G14" s="30"/>
      <c r="H14" s="34"/>
      <c r="I14" s="31"/>
    </row>
    <row r="15" customFormat="false" ht="15" hidden="false" customHeight="false" outlineLevel="0" collapsed="false">
      <c r="A15" s="32" t="n">
        <v>11</v>
      </c>
      <c r="B15" s="31"/>
      <c r="C15" s="23"/>
      <c r="D15" s="29"/>
      <c r="E15" s="23"/>
      <c r="F15" s="30"/>
      <c r="G15" s="30"/>
      <c r="H15" s="29"/>
      <c r="I15" s="31"/>
    </row>
    <row r="16" customFormat="false" ht="15" hidden="false" customHeight="false" outlineLevel="0" collapsed="false">
      <c r="A16" s="33" t="n">
        <v>12</v>
      </c>
      <c r="B16" s="31"/>
      <c r="C16" s="23"/>
      <c r="D16" s="34"/>
      <c r="E16" s="23"/>
      <c r="F16" s="30"/>
      <c r="G16" s="30"/>
      <c r="H16" s="34"/>
      <c r="I16" s="31"/>
    </row>
  </sheetData>
  <mergeCells count="2">
    <mergeCell ref="A1:I1"/>
    <mergeCell ref="A2:I2"/>
  </mergeCells>
  <conditionalFormatting sqref="D5:D16">
    <cfRule type="cellIs" priority="2" operator="equal" aboveAverage="0" equalAverage="0" bottom="0" percent="0" rank="0" text="" dxfId="5">
      <formula>"High"</formula>
    </cfRule>
    <cfRule type="cellIs" priority="3" operator="equal" aboveAverage="0" equalAverage="0" bottom="0" percent="0" rank="0" text="" dxfId="4">
      <formula>"Medium"</formula>
    </cfRule>
    <cfRule type="cellIs" priority="4" operator="equal" aboveAverage="0" equalAverage="0" bottom="0" percent="0" rank="0" text="" dxfId="3">
      <formula>"Low"</formula>
    </cfRule>
  </conditionalFormatting>
  <conditionalFormatting sqref="H5:H16">
    <cfRule type="cellIs" priority="5" operator="equal" aboveAverage="0" equalAverage="0" bottom="0" percent="0" rank="0" text="" dxfId="4">
      <formula>"Open"</formula>
    </cfRule>
    <cfRule type="cellIs" priority="6" operator="equal" aboveAverage="0" equalAverage="0" bottom="0" percent="0" rank="0" text="" dxfId="4">
      <formula>"In progress"</formula>
    </cfRule>
    <cfRule type="cellIs" priority="7" operator="equal" aboveAverage="0" equalAverage="0" bottom="0" percent="0" rank="0" text="" dxfId="3">
      <formula>"Closed"</formula>
    </cfRule>
  </conditionalFormatting>
  <dataValidations count="3">
    <dataValidation allowBlank="true" errorStyle="stop" operator="between" showDropDown="false" showErrorMessage="false" showInputMessage="false" sqref="D5:D16" type="list">
      <formula1>"High,Medium,Low"</formula1>
      <formula2>0</formula2>
    </dataValidation>
    <dataValidation allowBlank="true" errorStyle="stop" operator="between" showDropDown="false" showErrorMessage="false" showInputMessage="false" sqref="H5:H16" type="list">
      <formula1>"Open,In progress,Closed"</formula1>
      <formula2>0</formula2>
    </dataValidation>
    <dataValidation allowBlank="true" errorStyle="stop" operator="between" showDropDown="false" showErrorMessage="false" showInputMessage="false" sqref="C5:C16" type="list">
      <formula1>"Fabric,Trims,Sample,Decoration,Measurements,Packaging,Planning,Compliance,Other"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B5E20"/>
    <pageSetUpPr fitToPage="false"/>
  </sheetPr>
  <dimension ref="A1:G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2"/>
    <col collapsed="false" customWidth="true" hidden="false" outlineLevel="0" max="3" min="3" style="0" width="8"/>
    <col collapsed="false" customWidth="true" hidden="false" outlineLevel="0" max="4" min="4" style="0" width="12"/>
    <col collapsed="false" customWidth="true" hidden="false" outlineLevel="0" max="5" min="5" style="0" width="8"/>
    <col collapsed="false" customWidth="true" hidden="false" outlineLevel="0" max="6" min="6" style="0" width="12"/>
    <col collapsed="false" customWidth="true" hidden="false" outlineLevel="0" max="7" min="7" style="0" width="4"/>
  </cols>
  <sheetData>
    <row r="1" customFormat="false" ht="30" hidden="false" customHeight="true" outlineLevel="0" collapsed="false">
      <c r="A1" s="1" t="s">
        <v>147</v>
      </c>
      <c r="B1" s="1"/>
      <c r="C1" s="1"/>
      <c r="D1" s="1"/>
      <c r="E1" s="1"/>
      <c r="F1" s="1"/>
      <c r="G1" s="1"/>
    </row>
    <row r="2" customFormat="false" ht="18" hidden="false" customHeight="true" outlineLevel="0" collapsed="false">
      <c r="A2" s="2" t="s">
        <v>148</v>
      </c>
      <c r="B2" s="2"/>
      <c r="C2" s="2"/>
      <c r="D2" s="2"/>
      <c r="E2" s="2"/>
      <c r="F2" s="2"/>
      <c r="G2" s="2"/>
    </row>
    <row r="4" customFormat="false" ht="15" hidden="false" customHeight="false" outlineLevel="0" collapsed="false">
      <c r="A4" s="35" t="s">
        <v>149</v>
      </c>
      <c r="B4" s="35"/>
      <c r="C4" s="36" t="s">
        <v>48</v>
      </c>
      <c r="D4" s="36"/>
      <c r="E4" s="37" t="s">
        <v>150</v>
      </c>
      <c r="F4" s="37"/>
    </row>
    <row r="5" customFormat="false" ht="24" hidden="false" customHeight="true" outlineLevel="0" collapsed="false">
      <c r="A5" s="38" t="str">
        <f aca="false">IF(COUNTIF('Approval Checklist'!$B$5:$B$46,"Not approved")&gt;0,"NOT CLEARED",IF(COUNTIF('Approval Checklist'!$B$5:$B$46,"Pending")&gt;0,"CONDITIONAL",IF(COUNTIF('Approval Checklist'!$B$5:$B$46,"Approved")&gt;0,"CLEARED","—")))</f>
        <v>CONDITIONAL</v>
      </c>
      <c r="B5" s="38"/>
      <c r="C5" s="39" t="n">
        <f aca="false">IFERROR(COUNTIF('Approval Checklist'!$B$5:$B$46,"Approved")/(COUNTIF('Approval Checklist'!$B$5:$B$46,"Approved")+COUNTIF('Approval Checklist'!$B$5:$B$46,"Pending")+COUNTIF('Approval Checklist'!$B$5:$B$46,"Not approved")),0)</f>
        <v>0.84375</v>
      </c>
      <c r="D5" s="39"/>
      <c r="E5" s="40" t="n">
        <f aca="false">(COUNTIF('Risk &amp; Action Log'!$H$5:$H$16,"Open")+COUNTIF('Risk &amp; Action Log'!$H$5:$H$16,"In progress"))</f>
        <v>4</v>
      </c>
      <c r="F5" s="40"/>
    </row>
    <row r="7" customFormat="false" ht="15" hidden="false" customHeight="false" outlineLevel="0" collapsed="false">
      <c r="A7" s="37" t="s">
        <v>16</v>
      </c>
      <c r="B7" s="37"/>
      <c r="C7" s="41" t="s">
        <v>18</v>
      </c>
      <c r="D7" s="41"/>
      <c r="E7" s="42" t="s">
        <v>20</v>
      </c>
      <c r="F7" s="42"/>
    </row>
    <row r="8" customFormat="false" ht="24" hidden="false" customHeight="true" outlineLevel="0" collapsed="false">
      <c r="A8" s="40" t="n">
        <f aca="false">COUNTIF('Approval Checklist'!$B$5:$B$46,"Approved")</f>
        <v>27</v>
      </c>
      <c r="B8" s="40"/>
      <c r="C8" s="43" t="n">
        <f aca="false">COUNTIF('Approval Checklist'!$B$5:$B$46,"Pending")</f>
        <v>5</v>
      </c>
      <c r="D8" s="43"/>
      <c r="E8" s="44" t="n">
        <f aca="false">COUNTIF('Approval Checklist'!$B$5:$B$46,"Not approved")</f>
        <v>0</v>
      </c>
      <c r="F8" s="44"/>
    </row>
    <row r="10" customFormat="false" ht="15" hidden="false" customHeight="false" outlineLevel="0" collapsed="false">
      <c r="A10" s="37" t="s">
        <v>151</v>
      </c>
      <c r="B10" s="37"/>
      <c r="C10" s="45" t="s">
        <v>152</v>
      </c>
      <c r="D10" s="45"/>
      <c r="E10" s="42" t="s">
        <v>153</v>
      </c>
      <c r="F10" s="42"/>
    </row>
    <row r="11" customFormat="false" ht="24" hidden="false" customHeight="true" outlineLevel="0" collapsed="false">
      <c r="A11" s="40" t="n">
        <f aca="false">(COUNTIF('Approval Checklist'!$B$5:$B$46,"Approved")+COUNTIF('Approval Checklist'!$B$5:$B$46,"Pending")+COUNTIF('Approval Checklist'!$B$5:$B$46,"Not approved"))</f>
        <v>32</v>
      </c>
      <c r="B11" s="40"/>
      <c r="C11" s="46" t="n">
        <f aca="false">COUNTIF('Approval Checklist'!$B$5:$B$46,"N/A")</f>
        <v>2</v>
      </c>
      <c r="D11" s="46"/>
      <c r="E11" s="44" t="n">
        <f aca="false">COUNTIFS('Risk &amp; Action Log'!$D$5:$D$16,"High",'Risk &amp; Action Log'!$H$5:$H$16,"Open")+COUNTIFS('Risk &amp; Action Log'!$D$5:$D$16,"High",'Risk &amp; Action Log'!$H$5:$H$16,"In progress")</f>
        <v>1</v>
      </c>
      <c r="F11" s="44"/>
    </row>
    <row r="14" customFormat="false" ht="15" hidden="false" customHeight="false" outlineLevel="0" collapsed="false">
      <c r="A14" s="47" t="s">
        <v>154</v>
      </c>
      <c r="B14" s="47"/>
      <c r="D14" s="47" t="s">
        <v>155</v>
      </c>
      <c r="E14" s="47"/>
      <c r="F14" s="47"/>
    </row>
    <row r="15" customFormat="false" ht="15" hidden="false" customHeight="false" outlineLevel="0" collapsed="false">
      <c r="A15" s="48" t="s">
        <v>47</v>
      </c>
      <c r="B15" s="21" t="s">
        <v>156</v>
      </c>
      <c r="D15" s="21" t="s">
        <v>124</v>
      </c>
      <c r="E15" s="21" t="s">
        <v>16</v>
      </c>
      <c r="F15" s="21" t="s">
        <v>157</v>
      </c>
    </row>
    <row r="16" customFormat="false" ht="15" hidden="false" customHeight="false" outlineLevel="0" collapsed="false">
      <c r="A16" s="11" t="s">
        <v>16</v>
      </c>
      <c r="B16" s="49" t="n">
        <f aca="false">COUNTIF('Approval Checklist'!$B$5:$B$46,"Approved")</f>
        <v>27</v>
      </c>
      <c r="D16" s="11" t="s">
        <v>65</v>
      </c>
      <c r="E16" s="49" t="n">
        <f aca="false">COUNTIF('Approval Checklist'!$B$6:$B$10,"Approved")</f>
        <v>4</v>
      </c>
      <c r="F16" s="50" t="n">
        <f aca="false">IFERROR(COUNTIF('Approval Checklist'!$B$6:$B$10,"Approved")/(COUNTIF('Approval Checklist'!$B$6:$B$10,"Approved")+COUNTIF('Approval Checklist'!$B$6:$B$10,"Pending")+COUNTIF('Approval Checklist'!$B$6:$B$10,"Not approved")),0)</f>
        <v>0.8</v>
      </c>
    </row>
    <row r="17" customFormat="false" ht="15" hidden="false" customHeight="false" outlineLevel="0" collapsed="false">
      <c r="A17" s="25" t="s">
        <v>18</v>
      </c>
      <c r="B17" s="51" t="n">
        <f aca="false">COUNTIF('Approval Checklist'!$B$5:$B$46,"Pending")</f>
        <v>5</v>
      </c>
      <c r="D17" s="25" t="s">
        <v>76</v>
      </c>
      <c r="E17" s="51" t="n">
        <f aca="false">COUNTIF('Approval Checklist'!$B$12:$B$16,"Approved")</f>
        <v>4</v>
      </c>
      <c r="F17" s="52" t="n">
        <f aca="false">IFERROR(COUNTIF('Approval Checklist'!$B$12:$B$16,"Approved")/(COUNTIF('Approval Checklist'!$B$12:$B$16,"Approved")+COUNTIF('Approval Checklist'!$B$12:$B$16,"Pending")+COUNTIF('Approval Checklist'!$B$12:$B$16,"Not approved")),0)</f>
        <v>0.8</v>
      </c>
    </row>
    <row r="18" customFormat="false" ht="15" hidden="false" customHeight="false" outlineLevel="0" collapsed="false">
      <c r="A18" s="11" t="s">
        <v>20</v>
      </c>
      <c r="B18" s="49" t="n">
        <f aca="false">COUNTIF('Approval Checklist'!$B$5:$B$46,"Not approved")</f>
        <v>0</v>
      </c>
      <c r="D18" s="11" t="s">
        <v>83</v>
      </c>
      <c r="E18" s="49" t="n">
        <f aca="false">COUNTIF('Approval Checklist'!$B$18:$B$22,"Approved")</f>
        <v>5</v>
      </c>
      <c r="F18" s="50" t="n">
        <f aca="false">IFERROR(COUNTIF('Approval Checklist'!$B$18:$B$22,"Approved")/(COUNTIF('Approval Checklist'!$B$18:$B$22,"Approved")+COUNTIF('Approval Checklist'!$B$18:$B$22,"Pending")+COUNTIF('Approval Checklist'!$B$18:$B$22,"Not approved")),0)</f>
        <v>1</v>
      </c>
    </row>
    <row r="19" customFormat="false" ht="15" hidden="false" customHeight="false" outlineLevel="0" collapsed="false">
      <c r="A19" s="25" t="s">
        <v>22</v>
      </c>
      <c r="B19" s="51" t="n">
        <f aca="false">COUNTIF('Approval Checklist'!$B$5:$B$46,"N/A")</f>
        <v>2</v>
      </c>
      <c r="D19" s="25" t="s">
        <v>90</v>
      </c>
      <c r="E19" s="51" t="n">
        <f aca="false">COUNTIF('Approval Checklist'!$B$24:$B$27,"Approved")</f>
        <v>2</v>
      </c>
      <c r="F19" s="52" t="n">
        <f aca="false">IFERROR(COUNTIF('Approval Checklist'!$B$24:$B$27,"Approved")/(COUNTIF('Approval Checklist'!$B$24:$B$27,"Approved")+COUNTIF('Approval Checklist'!$B$24:$B$27,"Pending")+COUNTIF('Approval Checklist'!$B$24:$B$27,"Not approved")),0)</f>
        <v>0.666666666666667</v>
      </c>
    </row>
    <row r="20" customFormat="false" ht="15" hidden="false" customHeight="false" outlineLevel="0" collapsed="false">
      <c r="D20" s="11" t="s">
        <v>97</v>
      </c>
      <c r="E20" s="49" t="n">
        <f aca="false">COUNTIF('Approval Checklist'!$B$29:$B$31,"Approved")</f>
        <v>3</v>
      </c>
      <c r="F20" s="50" t="n">
        <f aca="false">IFERROR(COUNTIF('Approval Checklist'!$B$29:$B$31,"Approved")/(COUNTIF('Approval Checklist'!$B$29:$B$31,"Approved")+COUNTIF('Approval Checklist'!$B$29:$B$31,"Pending")+COUNTIF('Approval Checklist'!$B$29:$B$31,"Not approved")),0)</f>
        <v>1</v>
      </c>
    </row>
    <row r="21" customFormat="false" ht="15" hidden="false" customHeight="false" outlineLevel="0" collapsed="false">
      <c r="D21" s="25" t="s">
        <v>102</v>
      </c>
      <c r="E21" s="51" t="n">
        <f aca="false">COUNTIF('Approval Checklist'!$B$33:$B$36,"Approved")</f>
        <v>3</v>
      </c>
      <c r="F21" s="52" t="n">
        <f aca="false">IFERROR(COUNTIF('Approval Checklist'!$B$33:$B$36,"Approved")/(COUNTIF('Approval Checklist'!$B$33:$B$36,"Approved")+COUNTIF('Approval Checklist'!$B$33:$B$36,"Pending")+COUNTIF('Approval Checklist'!$B$33:$B$36,"Not approved")),0)</f>
        <v>0.75</v>
      </c>
    </row>
    <row r="22" customFormat="false" ht="15" hidden="false" customHeight="false" outlineLevel="0" collapsed="false">
      <c r="D22" s="11" t="s">
        <v>108</v>
      </c>
      <c r="E22" s="49" t="n">
        <f aca="false">COUNTIF('Approval Checklist'!$B$38:$B$41,"Approved")</f>
        <v>4</v>
      </c>
      <c r="F22" s="50" t="n">
        <f aca="false">IFERROR(COUNTIF('Approval Checklist'!$B$38:$B$41,"Approved")/(COUNTIF('Approval Checklist'!$B$38:$B$41,"Approved")+COUNTIF('Approval Checklist'!$B$38:$B$41,"Pending")+COUNTIF('Approval Checklist'!$B$38:$B$41,"Not approved")),0)</f>
        <v>1</v>
      </c>
    </row>
    <row r="23" customFormat="false" ht="15" hidden="false" customHeight="false" outlineLevel="0" collapsed="false">
      <c r="D23" s="25" t="s">
        <v>113</v>
      </c>
      <c r="E23" s="51" t="n">
        <f aca="false">COUNTIF('Approval Checklist'!$B$43:$B$46,"Approved")</f>
        <v>2</v>
      </c>
      <c r="F23" s="52" t="n">
        <f aca="false">IFERROR(COUNTIF('Approval Checklist'!$B$43:$B$46,"Approved")/(COUNTIF('Approval Checklist'!$B$43:$B$46,"Approved")+COUNTIF('Approval Checklist'!$B$43:$B$46,"Pending")+COUNTIF('Approval Checklist'!$B$43:$B$46,"Not approved")),0)</f>
        <v>0.666666666666667</v>
      </c>
    </row>
    <row r="37" customFormat="false" ht="15" hidden="false" customHeight="false" outlineLevel="0" collapsed="false">
      <c r="A37" s="47" t="s">
        <v>158</v>
      </c>
      <c r="B37" s="47"/>
      <c r="C37" s="47"/>
      <c r="D37" s="47"/>
      <c r="E37" s="47"/>
      <c r="F37" s="47"/>
    </row>
    <row r="38" customFormat="false" ht="15" hidden="false" customHeight="false" outlineLevel="0" collapsed="false">
      <c r="A38" s="48" t="s">
        <v>52</v>
      </c>
      <c r="B38" s="48" t="s">
        <v>51</v>
      </c>
      <c r="C38" s="48"/>
      <c r="D38" s="48" t="s">
        <v>159</v>
      </c>
      <c r="E38" s="48"/>
      <c r="F38" s="21" t="s">
        <v>63</v>
      </c>
    </row>
    <row r="39" customFormat="false" ht="24" hidden="false" customHeight="true" outlineLevel="0" collapsed="false">
      <c r="A39" s="11" t="s">
        <v>160</v>
      </c>
      <c r="B39" s="53"/>
      <c r="C39" s="53"/>
      <c r="D39" s="54"/>
      <c r="E39" s="54"/>
      <c r="F39" s="55"/>
    </row>
    <row r="40" customFormat="false" ht="24" hidden="false" customHeight="true" outlineLevel="0" collapsed="false">
      <c r="A40" s="11" t="s">
        <v>56</v>
      </c>
      <c r="B40" s="53"/>
      <c r="C40" s="53"/>
      <c r="D40" s="54"/>
      <c r="E40" s="54"/>
      <c r="F40" s="55"/>
    </row>
    <row r="41" customFormat="false" ht="24" hidden="false" customHeight="true" outlineLevel="0" collapsed="false">
      <c r="A41" s="11" t="s">
        <v>161</v>
      </c>
      <c r="B41" s="53"/>
      <c r="C41" s="53"/>
      <c r="D41" s="54"/>
      <c r="E41" s="54"/>
      <c r="F41" s="55"/>
    </row>
    <row r="42" customFormat="false" ht="24" hidden="false" customHeight="true" outlineLevel="0" collapsed="false">
      <c r="A42" s="11" t="s">
        <v>162</v>
      </c>
      <c r="B42" s="53"/>
      <c r="C42" s="53"/>
      <c r="D42" s="54"/>
      <c r="E42" s="54"/>
      <c r="F42" s="55"/>
    </row>
    <row r="45" customFormat="false" ht="18" hidden="false" customHeight="true" outlineLevel="0" collapsed="false">
      <c r="A45" s="56" t="s">
        <v>163</v>
      </c>
      <c r="B45" s="56"/>
      <c r="C45" s="56"/>
      <c r="D45" s="56"/>
      <c r="E45" s="56"/>
      <c r="F45" s="56"/>
      <c r="G45" s="56"/>
    </row>
  </sheetData>
  <mergeCells count="34">
    <mergeCell ref="A1:G1"/>
    <mergeCell ref="A2:G2"/>
    <mergeCell ref="A4:B4"/>
    <mergeCell ref="C4:D4"/>
    <mergeCell ref="E4:F4"/>
    <mergeCell ref="A5:B5"/>
    <mergeCell ref="C5:D5"/>
    <mergeCell ref="E5:F5"/>
    <mergeCell ref="A7:B7"/>
    <mergeCell ref="C7:D7"/>
    <mergeCell ref="E7:F7"/>
    <mergeCell ref="A8:B8"/>
    <mergeCell ref="C8:D8"/>
    <mergeCell ref="E8:F8"/>
    <mergeCell ref="A10:B10"/>
    <mergeCell ref="C10:D10"/>
    <mergeCell ref="E10:F10"/>
    <mergeCell ref="A11:B11"/>
    <mergeCell ref="C11:D11"/>
    <mergeCell ref="E11:F11"/>
    <mergeCell ref="A14:B14"/>
    <mergeCell ref="D14:F14"/>
    <mergeCell ref="A37:F37"/>
    <mergeCell ref="B38:C38"/>
    <mergeCell ref="D38:E38"/>
    <mergeCell ref="B39:C39"/>
    <mergeCell ref="D39:E39"/>
    <mergeCell ref="B40:C40"/>
    <mergeCell ref="D40:E40"/>
    <mergeCell ref="B41:C41"/>
    <mergeCell ref="D41:E41"/>
    <mergeCell ref="B42:C42"/>
    <mergeCell ref="D42:E42"/>
    <mergeCell ref="A45:G45"/>
  </mergeCells>
  <conditionalFormatting sqref="A5">
    <cfRule type="cellIs" priority="2" operator="equal" aboveAverage="0" equalAverage="0" bottom="0" percent="0" rank="0" text="" dxfId="7">
      <formula>"CLEARED"</formula>
    </cfRule>
    <cfRule type="cellIs" priority="3" operator="equal" aboveAverage="0" equalAverage="0" bottom="0" percent="0" rank="0" text="" dxfId="8">
      <formula>"CONDITIONAL"</formula>
    </cfRule>
    <cfRule type="cellIs" priority="4" operator="equal" aboveAverage="0" equalAverage="0" bottom="0" percent="0" rank="0" text="" dxfId="9">
      <formula>"NOT CLEARED"</formula>
    </cfRule>
  </conditionalFormatting>
  <conditionalFormatting sqref="F16:F23">
    <cfRule type="dataBar" priority="5">
      <dataBar showValue="1" minLength="10" maxLength="90">
        <cfvo type="num" val="0"/>
        <cfvo type="num" val="1"/>
        <color rgb="FF2E7D32"/>
      </dataBar>
      <extLst>
        <ext xmlns:x14="http://schemas.microsoft.com/office/spreadsheetml/2009/9/main" uri="{B025F937-C7B1-47D3-B67F-A62EFF666E3E}">
          <x14:id>{2C6E44D7-13CF-42D7-82A0-8A4B1248879C}</x14:id>
        </ext>
      </extLst>
    </cfRule>
  </conditionalFormatting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C6E44D7-13CF-42D7-82A0-8A4B1248879C}">
            <x14:dataBar minLength="10" maxLength="90" axisPosition="none" gradient="true">
              <x14:cfvo type="num">
                <xm:f>0</xm:f>
              </x14:cfvo>
              <x14:cfvo type="num">
                <xm:f>1</xm:f>
              </x14:cfvo>
              <x14:negativeFillColor rgb="FF2E7D32"/>
              <x14:axisColor rgb="FF000000"/>
            </x14:dataBar>
          </x14:cfRule>
          <xm:sqref>F16:F23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2026-06-17T12:10:16Z</dcterms:created>
  <dc:creator>openpyxl</dc:creator>
  <dc:description/>
  <dc:language>en-US</dc:language>
  <cp:lastModifiedBy/>
  <dcterms:modified xsi:type="dcterms:W3CDTF">2026-06-17T12:10:17Z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